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6 - SEP\AEO-AEP\09 - Suivi Fichiers Obstacles\4_EXCEL\PROC_28 GG_GEO\"/>
    </mc:Choice>
  </mc:AlternateContent>
  <bookViews>
    <workbookView xWindow="0" yWindow="0" windowWidth="34777" windowHeight="15772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1" i="1" l="1"/>
  <c r="P111" i="1"/>
  <c r="O111" i="1"/>
  <c r="Q110" i="1"/>
  <c r="P110" i="1"/>
  <c r="O110" i="1"/>
  <c r="Q109" i="1"/>
  <c r="P109" i="1"/>
  <c r="O109" i="1"/>
  <c r="Q108" i="1"/>
  <c r="P108" i="1"/>
  <c r="O108" i="1"/>
  <c r="Q107" i="1"/>
  <c r="P107" i="1"/>
  <c r="O107" i="1"/>
  <c r="Q106" i="1"/>
  <c r="P106" i="1"/>
  <c r="O106" i="1"/>
  <c r="Q105" i="1"/>
  <c r="P105" i="1"/>
  <c r="O105" i="1"/>
  <c r="Q104" i="1"/>
  <c r="P104" i="1"/>
  <c r="O104" i="1"/>
  <c r="Q103" i="1"/>
  <c r="P103" i="1"/>
  <c r="O103" i="1"/>
  <c r="Q102" i="1"/>
  <c r="P102" i="1"/>
  <c r="O102" i="1"/>
  <c r="Q101" i="1"/>
  <c r="P101" i="1"/>
  <c r="O101" i="1"/>
  <c r="Q100" i="1"/>
  <c r="P100" i="1"/>
  <c r="O100" i="1"/>
  <c r="Q99" i="1"/>
  <c r="P99" i="1"/>
  <c r="O99" i="1"/>
  <c r="Q98" i="1"/>
  <c r="P98" i="1"/>
  <c r="O98" i="1"/>
  <c r="Q97" i="1"/>
  <c r="P97" i="1"/>
  <c r="O97" i="1"/>
  <c r="Q96" i="1"/>
  <c r="P96" i="1"/>
  <c r="O96" i="1"/>
  <c r="Q95" i="1"/>
  <c r="P95" i="1"/>
  <c r="O95" i="1"/>
  <c r="Q94" i="1"/>
  <c r="P94" i="1"/>
  <c r="O94" i="1"/>
  <c r="Q93" i="1"/>
  <c r="P93" i="1"/>
  <c r="O93" i="1"/>
  <c r="Q92" i="1"/>
  <c r="P92" i="1"/>
  <c r="O92" i="1"/>
  <c r="Q91" i="1"/>
  <c r="P91" i="1"/>
  <c r="O91" i="1"/>
  <c r="Q90" i="1"/>
  <c r="P90" i="1"/>
  <c r="O90" i="1"/>
  <c r="Q89" i="1"/>
  <c r="P89" i="1"/>
  <c r="O89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Q76" i="1"/>
  <c r="P76" i="1"/>
  <c r="O76" i="1"/>
  <c r="Q75" i="1"/>
  <c r="P75" i="1"/>
  <c r="O75" i="1"/>
  <c r="Q74" i="1"/>
  <c r="P74" i="1"/>
  <c r="O74" i="1"/>
  <c r="Q73" i="1"/>
  <c r="P73" i="1"/>
  <c r="O73" i="1"/>
  <c r="Q72" i="1"/>
  <c r="P72" i="1"/>
  <c r="O72" i="1"/>
  <c r="Q71" i="1"/>
  <c r="P71" i="1"/>
  <c r="O71" i="1"/>
  <c r="Q70" i="1"/>
  <c r="P70" i="1"/>
  <c r="O70" i="1"/>
  <c r="Q69" i="1"/>
  <c r="P69" i="1"/>
  <c r="O69" i="1"/>
  <c r="Q68" i="1"/>
  <c r="P68" i="1"/>
  <c r="O68" i="1"/>
  <c r="Q67" i="1"/>
  <c r="P67" i="1"/>
  <c r="O67" i="1"/>
  <c r="Q66" i="1"/>
  <c r="P66" i="1"/>
  <c r="O66" i="1"/>
  <c r="Q65" i="1"/>
  <c r="P65" i="1"/>
  <c r="O65" i="1"/>
  <c r="Q64" i="1"/>
  <c r="P64" i="1"/>
  <c r="O64" i="1"/>
  <c r="Q63" i="1"/>
  <c r="P63" i="1"/>
  <c r="O63" i="1"/>
  <c r="Q62" i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Q52" i="1"/>
  <c r="P52" i="1"/>
  <c r="O52" i="1"/>
  <c r="Q51" i="1"/>
  <c r="P51" i="1"/>
  <c r="O51" i="1"/>
  <c r="Q50" i="1"/>
  <c r="P50" i="1"/>
  <c r="O50" i="1"/>
  <c r="Q49" i="1"/>
  <c r="P49" i="1"/>
  <c r="O49" i="1"/>
  <c r="Q48" i="1"/>
  <c r="P48" i="1"/>
  <c r="O48" i="1"/>
  <c r="Q47" i="1"/>
  <c r="P47" i="1"/>
  <c r="O47" i="1"/>
  <c r="Q46" i="1"/>
  <c r="P46" i="1"/>
  <c r="O46" i="1"/>
  <c r="Q45" i="1"/>
  <c r="P45" i="1"/>
  <c r="O45" i="1"/>
  <c r="Q44" i="1"/>
  <c r="P44" i="1"/>
  <c r="O44" i="1"/>
  <c r="Q43" i="1"/>
  <c r="P43" i="1"/>
  <c r="O43" i="1"/>
  <c r="Q42" i="1"/>
  <c r="P42" i="1"/>
  <c r="O42" i="1"/>
  <c r="Q41" i="1"/>
  <c r="P41" i="1"/>
  <c r="O41" i="1"/>
  <c r="Q40" i="1"/>
  <c r="P40" i="1"/>
  <c r="O40" i="1"/>
  <c r="Q39" i="1"/>
  <c r="P39" i="1"/>
  <c r="O39" i="1"/>
  <c r="Q38" i="1"/>
  <c r="P38" i="1"/>
  <c r="O38" i="1"/>
  <c r="Q37" i="1"/>
  <c r="P37" i="1"/>
  <c r="O37" i="1"/>
  <c r="Q36" i="1"/>
  <c r="P36" i="1"/>
  <c r="O36" i="1"/>
  <c r="Q35" i="1"/>
  <c r="P35" i="1"/>
  <c r="O35" i="1"/>
  <c r="Q34" i="1"/>
  <c r="P34" i="1"/>
  <c r="O34" i="1"/>
  <c r="Q33" i="1"/>
  <c r="P33" i="1"/>
  <c r="O33" i="1"/>
  <c r="Q32" i="1"/>
  <c r="P32" i="1"/>
  <c r="O32" i="1"/>
  <c r="Q31" i="1"/>
  <c r="P31" i="1"/>
  <c r="O31" i="1"/>
  <c r="Q30" i="1"/>
  <c r="P30" i="1"/>
  <c r="O30" i="1"/>
  <c r="Q29" i="1"/>
  <c r="P29" i="1"/>
  <c r="O29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Q18" i="1"/>
  <c r="P18" i="1"/>
  <c r="O18" i="1"/>
  <c r="Q17" i="1"/>
  <c r="P17" i="1"/>
  <c r="O17" i="1"/>
  <c r="Q16" i="1"/>
  <c r="P16" i="1"/>
  <c r="O16" i="1"/>
  <c r="Q15" i="1"/>
  <c r="P15" i="1"/>
  <c r="O15" i="1"/>
  <c r="Q14" i="1"/>
  <c r="P14" i="1"/>
  <c r="O14" i="1"/>
  <c r="Q13" i="1"/>
  <c r="P13" i="1"/>
  <c r="O13" i="1"/>
  <c r="Q12" i="1"/>
  <c r="P12" i="1"/>
  <c r="O12" i="1"/>
  <c r="Q11" i="1"/>
  <c r="P11" i="1"/>
  <c r="O11" i="1"/>
  <c r="Q10" i="1"/>
  <c r="P10" i="1"/>
  <c r="O10" i="1"/>
  <c r="Q9" i="1"/>
  <c r="P9" i="1"/>
  <c r="O9" i="1"/>
  <c r="Q8" i="1"/>
  <c r="P8" i="1"/>
  <c r="O8" i="1"/>
  <c r="Q7" i="1"/>
  <c r="P7" i="1"/>
  <c r="O7" i="1"/>
</calcChain>
</file>

<file path=xl/sharedStrings.xml><?xml version="1.0" encoding="utf-8"?>
<sst xmlns="http://schemas.openxmlformats.org/spreadsheetml/2006/main" count="550" uniqueCount="170">
  <si>
    <t>Distance seuil à seuil :</t>
  </si>
  <si>
    <t>m</t>
  </si>
  <si>
    <t>N°</t>
  </si>
  <si>
    <t>Description</t>
  </si>
  <si>
    <t>N° fichier géomètre</t>
  </si>
  <si>
    <t>Coordonnées</t>
  </si>
  <si>
    <r>
      <t xml:space="preserve">Seuil </t>
    </r>
    <r>
      <rPr>
        <b/>
        <sz val="12"/>
        <color indexed="10"/>
        <rFont val="Arial"/>
        <family val="2"/>
      </rPr>
      <t>XX</t>
    </r>
  </si>
  <si>
    <t>Altitude</t>
  </si>
  <si>
    <t>Latitudes</t>
  </si>
  <si>
    <t>Longitudes</t>
  </si>
  <si>
    <t>X (m)</t>
  </si>
  <si>
    <t>Y (m)</t>
  </si>
  <si>
    <t>Ft</t>
  </si>
  <si>
    <t>N/S</t>
  </si>
  <si>
    <t>deg</t>
  </si>
  <si>
    <t>min</t>
  </si>
  <si>
    <t>secondes</t>
  </si>
  <si>
    <t>E/W</t>
  </si>
  <si>
    <t>BY050</t>
  </si>
  <si>
    <t>ARP</t>
  </si>
  <si>
    <t>N</t>
  </si>
  <si>
    <t>W</t>
  </si>
  <si>
    <t>BY051</t>
  </si>
  <si>
    <t>H A</t>
  </si>
  <si>
    <t>BY052</t>
  </si>
  <si>
    <t>H B</t>
  </si>
  <si>
    <t>BY100</t>
  </si>
  <si>
    <t>SEUIL 25</t>
  </si>
  <si>
    <t>BY102</t>
  </si>
  <si>
    <t>DTHR 25</t>
  </si>
  <si>
    <t>BY105</t>
  </si>
  <si>
    <t>SEUIL 07</t>
  </si>
  <si>
    <t>BY107</t>
  </si>
  <si>
    <t>DTHR 07</t>
  </si>
  <si>
    <t>BY320</t>
  </si>
  <si>
    <t>LOCATOR DX</t>
  </si>
  <si>
    <t>BY400</t>
  </si>
  <si>
    <t>CENTRE ÉMISSION</t>
  </si>
  <si>
    <t>BY401</t>
  </si>
  <si>
    <t>BY402</t>
  </si>
  <si>
    <t>BY403</t>
  </si>
  <si>
    <t>BY404</t>
  </si>
  <si>
    <t>BY405</t>
  </si>
  <si>
    <t>ANTENNE RÉCEPTION</t>
  </si>
  <si>
    <t>BY422</t>
  </si>
  <si>
    <t>PAR</t>
  </si>
  <si>
    <t>BY422-9</t>
  </si>
  <si>
    <t>BY424</t>
  </si>
  <si>
    <t>RÉFLECTEUR PAR</t>
  </si>
  <si>
    <t>BY425</t>
  </si>
  <si>
    <t>BY426</t>
  </si>
  <si>
    <t>BY427</t>
  </si>
  <si>
    <t>BY900</t>
  </si>
  <si>
    <t>CHÂTEAU D'EAU DAX</t>
  </si>
  <si>
    <t>BY901</t>
  </si>
  <si>
    <t>GABARIT ROUTIER 25</t>
  </si>
  <si>
    <t>BY902</t>
  </si>
  <si>
    <t>LIGNE D'ARBRES 1 SEYRESSE</t>
  </si>
  <si>
    <t>BY903</t>
  </si>
  <si>
    <t>LIGNE D'ARBRES 2 SEYRESSE</t>
  </si>
  <si>
    <t>BY904</t>
  </si>
  <si>
    <t>LIGNE D'ARBRES 3 SEYRESSE</t>
  </si>
  <si>
    <t>BY905</t>
  </si>
  <si>
    <t>LIGNE D'ARBRES 4 SEYRESSE</t>
  </si>
  <si>
    <t>BY906</t>
  </si>
  <si>
    <t>ARBRE 1</t>
  </si>
  <si>
    <t>BY907</t>
  </si>
  <si>
    <t>PEUPLIER 1</t>
  </si>
  <si>
    <t>BY908</t>
  </si>
  <si>
    <t>PIN SNI</t>
  </si>
  <si>
    <t>BY909</t>
  </si>
  <si>
    <t>PYLÔNE TÉLÉCOM. 1</t>
  </si>
  <si>
    <t>BY910</t>
  </si>
  <si>
    <t>LIGNE D'ARBRES 5</t>
  </si>
  <si>
    <t>BY911</t>
  </si>
  <si>
    <t>CHÂTEAU D'EAU PERBOUSSET</t>
  </si>
  <si>
    <t>BY912</t>
  </si>
  <si>
    <t>PYLÔNE HT 1</t>
  </si>
  <si>
    <t>BY913</t>
  </si>
  <si>
    <t>PYLÔNE HT 2</t>
  </si>
  <si>
    <t>BY914</t>
  </si>
  <si>
    <t>PYLÔNE HT 3</t>
  </si>
  <si>
    <t>BY915</t>
  </si>
  <si>
    <t>PYLÔNE HT 4</t>
  </si>
  <si>
    <t>BY916</t>
  </si>
  <si>
    <t>PYLÔNE TÉLÉCOM. 2</t>
  </si>
  <si>
    <t>BY917</t>
  </si>
  <si>
    <t>PYLÔNE TÉLÉCOM. 3</t>
  </si>
  <si>
    <t>BY918</t>
  </si>
  <si>
    <t>CHÂTEAU D'EAU ANGOUMÉ</t>
  </si>
  <si>
    <t>BY919</t>
  </si>
  <si>
    <t>PYLÔNE TÉLÉCOM. 4</t>
  </si>
  <si>
    <t>BY920</t>
  </si>
  <si>
    <t>PYLÔNE TÉLÉCOM. 5</t>
  </si>
  <si>
    <t>BY921</t>
  </si>
  <si>
    <t>LIGNE D'ARBRES 6</t>
  </si>
  <si>
    <t>BY922</t>
  </si>
  <si>
    <t>LIGNE D'ARBRES 7</t>
  </si>
  <si>
    <t>BY923</t>
  </si>
  <si>
    <t>PEUPLIER 2</t>
  </si>
  <si>
    <t>BY924</t>
  </si>
  <si>
    <t>PEUPLIER 3</t>
  </si>
  <si>
    <t>BY925</t>
  </si>
  <si>
    <t>LIGNE D'ARBRES 8</t>
  </si>
  <si>
    <t>BY926</t>
  </si>
  <si>
    <t>GABARIT ROUTIER 07</t>
  </si>
  <si>
    <t>BY927</t>
  </si>
  <si>
    <t>LIGNE D'ARBRES SÉMINAIRE</t>
  </si>
  <si>
    <t>BY928</t>
  </si>
  <si>
    <t>SÉMINAIRE</t>
  </si>
  <si>
    <t>BY929</t>
  </si>
  <si>
    <t>POTEAU RUGBY</t>
  </si>
  <si>
    <t>BY930</t>
  </si>
  <si>
    <t>SAPIN DFI</t>
  </si>
  <si>
    <t>BY931</t>
  </si>
  <si>
    <t>DFI</t>
  </si>
  <si>
    <t>BY932</t>
  </si>
  <si>
    <t>ARBRE CYNO</t>
  </si>
  <si>
    <t>BY933</t>
  </si>
  <si>
    <t>HANGAR 4</t>
  </si>
  <si>
    <t>BY934</t>
  </si>
  <si>
    <t>HELIDAX 1</t>
  </si>
  <si>
    <t>BY935</t>
  </si>
  <si>
    <t>HELIDAX 2</t>
  </si>
  <si>
    <t>BY936</t>
  </si>
  <si>
    <t>HELIDAX 3</t>
  </si>
  <si>
    <t>BY937</t>
  </si>
  <si>
    <t>LIGNE D'ARBRES SUD 1</t>
  </si>
  <si>
    <t>BY938</t>
  </si>
  <si>
    <t>TOUR DE CONTRÔLE</t>
  </si>
  <si>
    <t>BY939</t>
  </si>
  <si>
    <t>MÂT MTO 1</t>
  </si>
  <si>
    <t>BY940</t>
  </si>
  <si>
    <t>MÂT MTO 2</t>
  </si>
  <si>
    <t>BY941</t>
  </si>
  <si>
    <t>MANCHE À AIR 07</t>
  </si>
  <si>
    <t>BY942</t>
  </si>
  <si>
    <t>HELIDAX 4</t>
  </si>
  <si>
    <t>BY943</t>
  </si>
  <si>
    <t>HANGAR 19</t>
  </si>
  <si>
    <t>BY944</t>
  </si>
  <si>
    <t>PARATONNERE PAR</t>
  </si>
  <si>
    <t>BY945</t>
  </si>
  <si>
    <t>LOCAL TECHNIQUE</t>
  </si>
  <si>
    <t>BY946</t>
  </si>
  <si>
    <t>HANGAR 18</t>
  </si>
  <si>
    <t>BY947</t>
  </si>
  <si>
    <t>HANGAR 17</t>
  </si>
  <si>
    <t>BY948</t>
  </si>
  <si>
    <t>SAPIN SUD</t>
  </si>
  <si>
    <t>BY949</t>
  </si>
  <si>
    <t>ARBRE SUD 1</t>
  </si>
  <si>
    <t>BY950</t>
  </si>
  <si>
    <t>ARBRE SUD 2</t>
  </si>
  <si>
    <t>BY951</t>
  </si>
  <si>
    <t>LIGNE D'ARBRES SUD 2</t>
  </si>
  <si>
    <t>BY952</t>
  </si>
  <si>
    <t>ARBRE NE</t>
  </si>
  <si>
    <t>BY953</t>
  </si>
  <si>
    <t>ANTENNE ORANGE</t>
  </si>
  <si>
    <t>BY954</t>
  </si>
  <si>
    <t>ANTENNE DGA</t>
  </si>
  <si>
    <t>BY955</t>
  </si>
  <si>
    <t>HANGAR AÉROCLUB</t>
  </si>
  <si>
    <t>BY956</t>
  </si>
  <si>
    <t>AÉROCLUB</t>
  </si>
  <si>
    <t>BY957</t>
  </si>
  <si>
    <t>LIGNE D'ARBRES AÉROCLUB</t>
  </si>
  <si>
    <t>BY958</t>
  </si>
  <si>
    <t>LIGNE D'ARBRES 9 SEYRESSE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</si>
</sst>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General&quot; m&quot;"/>
    <numFmt numFmtId="166" formatCode="00"/>
    <numFmt numFmtId="167" formatCode="00.0000"/>
    <numFmt numFmtId="168" formatCode="0.000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center"/>
    </xf>
    <xf numFmtId="165" fontId="0" fillId="0" borderId="0" xfId="0" applyNumberFormat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6" fillId="0" borderId="5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6" fontId="6" fillId="0" borderId="6" xfId="0" applyNumberFormat="1" applyFont="1" applyFill="1" applyBorder="1" applyAlignment="1">
      <alignment horizontal="center" vertical="center"/>
    </xf>
    <xf numFmtId="167" fontId="6" fillId="0" borderId="6" xfId="0" applyNumberFormat="1" applyFont="1" applyFill="1" applyBorder="1" applyAlignment="1">
      <alignment horizontal="center" vertical="center"/>
    </xf>
    <xf numFmtId="168" fontId="6" fillId="0" borderId="6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 applyProtection="1">
      <alignment horizontal="center" vertical="center"/>
    </xf>
    <xf numFmtId="2" fontId="6" fillId="0" borderId="7" xfId="0" applyNumberFormat="1" applyFont="1" applyFill="1" applyBorder="1" applyAlignment="1" applyProtection="1">
      <alignment horizontal="center" vertical="center"/>
    </xf>
    <xf numFmtId="2" fontId="6" fillId="0" borderId="7" xfId="0" quotePrefix="1" applyNumberFormat="1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7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tabSelected="1" workbookViewId="0">
      <selection activeCell="T23" sqref="T23"/>
    </sheetView>
  </sheetViews>
  <sheetFormatPr baseColWidth="10" defaultRowHeight="14.3" x14ac:dyDescent="0.25"/>
  <sheetData>
    <row r="1" spans="1:17" x14ac:dyDescent="0.25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1"/>
      <c r="Q1" s="1"/>
    </row>
    <row r="2" spans="1:17" ht="15.65" x14ac:dyDescent="0.25">
      <c r="A2" s="1"/>
      <c r="B2" s="4" t="s">
        <v>0</v>
      </c>
      <c r="C2" s="5">
        <v>802.1</v>
      </c>
      <c r="D2" s="6" t="s">
        <v>1</v>
      </c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1"/>
      <c r="Q2" s="1"/>
    </row>
    <row r="3" spans="1:17" x14ac:dyDescent="0.25">
      <c r="A3" s="1"/>
      <c r="B3" s="2"/>
      <c r="C3" s="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65" x14ac:dyDescent="0.25">
      <c r="A4" s="8" t="s">
        <v>2</v>
      </c>
      <c r="B4" s="8" t="s">
        <v>3</v>
      </c>
      <c r="C4" s="9" t="s">
        <v>4</v>
      </c>
      <c r="D4" s="10" t="s">
        <v>5</v>
      </c>
      <c r="E4" s="11"/>
      <c r="F4" s="11"/>
      <c r="G4" s="11"/>
      <c r="H4" s="11"/>
      <c r="I4" s="11"/>
      <c r="J4" s="11"/>
      <c r="K4" s="12"/>
      <c r="L4" s="13" t="s">
        <v>6</v>
      </c>
      <c r="M4" s="14"/>
      <c r="N4" s="8" t="s">
        <v>7</v>
      </c>
      <c r="O4" s="8"/>
      <c r="P4" s="13" t="s">
        <v>6</v>
      </c>
      <c r="Q4" s="14"/>
    </row>
    <row r="5" spans="1:17" ht="15.65" x14ac:dyDescent="0.25">
      <c r="A5" s="15"/>
      <c r="B5" s="15"/>
      <c r="C5" s="9"/>
      <c r="D5" s="10" t="s">
        <v>8</v>
      </c>
      <c r="E5" s="11"/>
      <c r="F5" s="16"/>
      <c r="G5" s="17"/>
      <c r="H5" s="10" t="s">
        <v>9</v>
      </c>
      <c r="I5" s="11"/>
      <c r="J5" s="16"/>
      <c r="K5" s="17"/>
      <c r="L5" s="18" t="s">
        <v>10</v>
      </c>
      <c r="M5" s="18" t="s">
        <v>11</v>
      </c>
      <c r="N5" s="18" t="s">
        <v>1</v>
      </c>
      <c r="O5" s="18" t="s">
        <v>12</v>
      </c>
      <c r="P5" s="18" t="s">
        <v>10</v>
      </c>
      <c r="Q5" s="18" t="s">
        <v>11</v>
      </c>
    </row>
    <row r="6" spans="1:17" ht="16.3" thickBot="1" x14ac:dyDescent="0.3">
      <c r="A6" s="19"/>
      <c r="B6" s="19"/>
      <c r="C6" s="20"/>
      <c r="D6" s="21" t="s">
        <v>13</v>
      </c>
      <c r="E6" s="21" t="s">
        <v>14</v>
      </c>
      <c r="F6" s="22" t="s">
        <v>15</v>
      </c>
      <c r="G6" s="21" t="s">
        <v>16</v>
      </c>
      <c r="H6" s="21" t="s">
        <v>17</v>
      </c>
      <c r="I6" s="21" t="s">
        <v>14</v>
      </c>
      <c r="J6" s="22" t="s">
        <v>15</v>
      </c>
      <c r="K6" s="21" t="s">
        <v>16</v>
      </c>
      <c r="L6" s="23"/>
      <c r="M6" s="23"/>
      <c r="N6" s="23"/>
      <c r="O6" s="23"/>
      <c r="P6" s="23"/>
      <c r="Q6" s="23"/>
    </row>
    <row r="7" spans="1:17" x14ac:dyDescent="0.25">
      <c r="A7" s="24" t="s">
        <v>18</v>
      </c>
      <c r="B7" s="25" t="s">
        <v>19</v>
      </c>
      <c r="C7" s="24" t="s">
        <v>18</v>
      </c>
      <c r="D7" s="24" t="s">
        <v>20</v>
      </c>
      <c r="E7" s="26">
        <v>43</v>
      </c>
      <c r="F7" s="26">
        <v>41</v>
      </c>
      <c r="G7" s="27">
        <v>20.850899999999999</v>
      </c>
      <c r="H7" s="24" t="s">
        <v>21</v>
      </c>
      <c r="I7" s="26">
        <v>1</v>
      </c>
      <c r="J7" s="26">
        <v>4</v>
      </c>
      <c r="K7" s="27">
        <v>8.0374999999999996</v>
      </c>
      <c r="L7" s="28">
        <v>-492.8561905435962</v>
      </c>
      <c r="M7" s="28">
        <v>-6.5158415138463419E-3</v>
      </c>
      <c r="N7" s="28">
        <v>30.818000000000001</v>
      </c>
      <c r="O7" s="29">
        <f>$N7*3.2808</f>
        <v>101.10769440000001</v>
      </c>
      <c r="P7" s="30">
        <f>IF(L7&lt;&gt;"", -L7-$C$2,"")</f>
        <v>-309.24380945640382</v>
      </c>
      <c r="Q7" s="31">
        <f t="shared" ref="Q7:Q70" si="0">IF(M7&lt;&gt;"",-M7,"")</f>
        <v>6.5158415138463419E-3</v>
      </c>
    </row>
    <row r="8" spans="1:17" x14ac:dyDescent="0.25">
      <c r="A8" s="24" t="s">
        <v>22</v>
      </c>
      <c r="B8" s="25" t="s">
        <v>23</v>
      </c>
      <c r="C8" s="24" t="s">
        <v>22</v>
      </c>
      <c r="D8" s="24" t="s">
        <v>20</v>
      </c>
      <c r="E8" s="26">
        <v>43</v>
      </c>
      <c r="F8" s="26">
        <v>41</v>
      </c>
      <c r="G8" s="27">
        <v>15.367000000000001</v>
      </c>
      <c r="H8" s="24" t="s">
        <v>21</v>
      </c>
      <c r="I8" s="26">
        <v>1</v>
      </c>
      <c r="J8" s="26">
        <v>4</v>
      </c>
      <c r="K8" s="27">
        <v>15.4709</v>
      </c>
      <c r="L8" s="28">
        <v>-698.92047240542934</v>
      </c>
      <c r="M8" s="28">
        <v>-118.1057726362464</v>
      </c>
      <c r="N8" s="28">
        <v>29.76</v>
      </c>
      <c r="O8" s="29">
        <f t="shared" ref="O8:O71" si="1">$N8*3.2808</f>
        <v>97.63660800000001</v>
      </c>
      <c r="P8" s="30">
        <f>IF(L8&lt;&gt;"", -L8-$C$2,"")</f>
        <v>-103.17952759457069</v>
      </c>
      <c r="Q8" s="31">
        <f t="shared" si="0"/>
        <v>118.1057726362464</v>
      </c>
    </row>
    <row r="9" spans="1:17" x14ac:dyDescent="0.25">
      <c r="A9" s="24" t="s">
        <v>24</v>
      </c>
      <c r="B9" s="25" t="s">
        <v>25</v>
      </c>
      <c r="C9" s="24" t="s">
        <v>24</v>
      </c>
      <c r="D9" s="24" t="s">
        <v>20</v>
      </c>
      <c r="E9" s="26">
        <v>43</v>
      </c>
      <c r="F9" s="26">
        <v>41</v>
      </c>
      <c r="G9" s="27">
        <v>17.224900000000002</v>
      </c>
      <c r="H9" s="24" t="s">
        <v>21</v>
      </c>
      <c r="I9" s="26">
        <v>1</v>
      </c>
      <c r="J9" s="26">
        <v>4</v>
      </c>
      <c r="K9" s="27">
        <v>6.3385999999999996</v>
      </c>
      <c r="L9" s="28">
        <v>-486.41389770792296</v>
      </c>
      <c r="M9" s="28">
        <v>-118.08395121733291</v>
      </c>
      <c r="N9" s="28">
        <v>28.855</v>
      </c>
      <c r="O9" s="29">
        <f t="shared" si="1"/>
        <v>94.667484000000002</v>
      </c>
      <c r="P9" s="30">
        <f>IF(L9&lt;&gt;"", -L9-$C$2,"")</f>
        <v>-315.68610229207707</v>
      </c>
      <c r="Q9" s="32">
        <f t="shared" si="0"/>
        <v>118.08395121733291</v>
      </c>
    </row>
    <row r="10" spans="1:17" x14ac:dyDescent="0.25">
      <c r="A10" s="24" t="s">
        <v>26</v>
      </c>
      <c r="B10" s="25" t="s">
        <v>27</v>
      </c>
      <c r="C10" s="24" t="s">
        <v>26</v>
      </c>
      <c r="D10" s="24" t="s">
        <v>20</v>
      </c>
      <c r="E10" s="26">
        <v>43</v>
      </c>
      <c r="F10" s="26">
        <v>41</v>
      </c>
      <c r="G10" s="27">
        <v>25.157699999999998</v>
      </c>
      <c r="H10" s="24" t="s">
        <v>21</v>
      </c>
      <c r="I10" s="26">
        <v>1</v>
      </c>
      <c r="J10" s="26">
        <v>3</v>
      </c>
      <c r="K10" s="27">
        <v>46.856000000000002</v>
      </c>
      <c r="L10" s="28">
        <v>0</v>
      </c>
      <c r="M10" s="28">
        <v>0</v>
      </c>
      <c r="N10" s="28">
        <v>32.366</v>
      </c>
      <c r="O10" s="29">
        <f t="shared" si="1"/>
        <v>106.1863728</v>
      </c>
      <c r="P10" s="30">
        <f t="shared" ref="P10:P73" si="2">IF(L10&lt;&gt;"", -L10-$C$2,"")</f>
        <v>-802.1</v>
      </c>
      <c r="Q10" s="31">
        <f t="shared" si="0"/>
        <v>0</v>
      </c>
    </row>
    <row r="11" spans="1:17" x14ac:dyDescent="0.25">
      <c r="A11" s="24" t="s">
        <v>28</v>
      </c>
      <c r="B11" s="25" t="s">
        <v>29</v>
      </c>
      <c r="C11" s="24" t="s">
        <v>28</v>
      </c>
      <c r="D11" s="24" t="s">
        <v>20</v>
      </c>
      <c r="E11" s="26">
        <v>43</v>
      </c>
      <c r="F11" s="26">
        <v>41</v>
      </c>
      <c r="G11" s="27">
        <v>22.484500000000001</v>
      </c>
      <c r="H11" s="24" t="s">
        <v>21</v>
      </c>
      <c r="I11" s="26">
        <v>1</v>
      </c>
      <c r="J11" s="26">
        <v>4</v>
      </c>
      <c r="K11" s="27">
        <v>1.03E-2</v>
      </c>
      <c r="L11" s="28">
        <v>-306.06347057389564</v>
      </c>
      <c r="M11" s="28">
        <v>3.569347424930077E-2</v>
      </c>
      <c r="N11" s="28">
        <v>31.986999999999998</v>
      </c>
      <c r="O11" s="29">
        <f t="shared" si="1"/>
        <v>104.94294960000001</v>
      </c>
      <c r="P11" s="32">
        <f t="shared" si="2"/>
        <v>-496.03652942610438</v>
      </c>
      <c r="Q11" s="32">
        <f t="shared" si="0"/>
        <v>-3.569347424930077E-2</v>
      </c>
    </row>
    <row r="12" spans="1:17" x14ac:dyDescent="0.25">
      <c r="A12" s="24" t="s">
        <v>30</v>
      </c>
      <c r="B12" s="25" t="s">
        <v>31</v>
      </c>
      <c r="C12" s="24" t="s">
        <v>30</v>
      </c>
      <c r="D12" s="24" t="s">
        <v>20</v>
      </c>
      <c r="E12" s="26">
        <v>43</v>
      </c>
      <c r="F12" s="26">
        <v>41</v>
      </c>
      <c r="G12" s="27">
        <v>18.148599999999998</v>
      </c>
      <c r="H12" s="24" t="s">
        <v>21</v>
      </c>
      <c r="I12" s="26">
        <v>1</v>
      </c>
      <c r="J12" s="26">
        <v>4</v>
      </c>
      <c r="K12" s="27">
        <v>21.326599999999999</v>
      </c>
      <c r="L12" s="28">
        <v>-802.07856058217556</v>
      </c>
      <c r="M12" s="28">
        <v>-4.9111525077681937E-14</v>
      </c>
      <c r="N12" s="28">
        <v>31.367999999999999</v>
      </c>
      <c r="O12" s="29">
        <f t="shared" si="1"/>
        <v>102.9121344</v>
      </c>
      <c r="P12" s="30">
        <f t="shared" si="2"/>
        <v>-2.1439417824467455E-2</v>
      </c>
      <c r="Q12" s="31">
        <f t="shared" si="0"/>
        <v>4.9111525077681937E-14</v>
      </c>
    </row>
    <row r="13" spans="1:17" x14ac:dyDescent="0.25">
      <c r="A13" s="24" t="s">
        <v>32</v>
      </c>
      <c r="B13" s="25" t="s">
        <v>33</v>
      </c>
      <c r="C13" s="24" t="s">
        <v>32</v>
      </c>
      <c r="D13" s="24" t="s">
        <v>20</v>
      </c>
      <c r="E13" s="26">
        <v>43</v>
      </c>
      <c r="F13" s="26">
        <v>41</v>
      </c>
      <c r="G13" s="27">
        <v>18.936</v>
      </c>
      <c r="H13" s="24" t="s">
        <v>21</v>
      </c>
      <c r="I13" s="26">
        <v>1</v>
      </c>
      <c r="J13" s="26">
        <v>4</v>
      </c>
      <c r="K13" s="27">
        <v>17.458600000000001</v>
      </c>
      <c r="L13" s="28">
        <v>-712.06712526513388</v>
      </c>
      <c r="M13" s="28">
        <v>2.1737850128694589E-2</v>
      </c>
      <c r="N13" s="28">
        <v>30.878</v>
      </c>
      <c r="O13" s="29">
        <f t="shared" si="1"/>
        <v>101.3045424</v>
      </c>
      <c r="P13" s="32">
        <f t="shared" si="2"/>
        <v>-90.032874734866141</v>
      </c>
      <c r="Q13" s="32">
        <f t="shared" si="0"/>
        <v>-2.1737850128694589E-2</v>
      </c>
    </row>
    <row r="14" spans="1:17" x14ac:dyDescent="0.25">
      <c r="A14" s="24" t="s">
        <v>34</v>
      </c>
      <c r="B14" s="25" t="s">
        <v>35</v>
      </c>
      <c r="C14" s="24" t="s">
        <v>34</v>
      </c>
      <c r="D14" s="24" t="s">
        <v>20</v>
      </c>
      <c r="E14" s="26">
        <v>43</v>
      </c>
      <c r="F14" s="26">
        <v>41</v>
      </c>
      <c r="G14" s="27">
        <v>50.587000000000003</v>
      </c>
      <c r="H14" s="24" t="s">
        <v>21</v>
      </c>
      <c r="I14" s="26">
        <v>1</v>
      </c>
      <c r="J14" s="26">
        <v>1</v>
      </c>
      <c r="K14" s="27">
        <v>41.32</v>
      </c>
      <c r="L14" s="28">
        <v>2920.0292427028489</v>
      </c>
      <c r="M14" s="28">
        <v>-1.9954209978024509</v>
      </c>
      <c r="N14" s="28">
        <v>44.442</v>
      </c>
      <c r="O14" s="29">
        <f t="shared" si="1"/>
        <v>145.80531360000001</v>
      </c>
      <c r="P14" s="32">
        <f t="shared" si="2"/>
        <v>-3722.1292427028488</v>
      </c>
      <c r="Q14" s="32">
        <f t="shared" si="0"/>
        <v>1.9954209978024509</v>
      </c>
    </row>
    <row r="15" spans="1:17" x14ac:dyDescent="0.25">
      <c r="A15" s="24" t="s">
        <v>36</v>
      </c>
      <c r="B15" s="25" t="s">
        <v>37</v>
      </c>
      <c r="C15" s="24" t="s">
        <v>36</v>
      </c>
      <c r="D15" s="24" t="s">
        <v>20</v>
      </c>
      <c r="E15" s="26">
        <v>43</v>
      </c>
      <c r="F15" s="26">
        <v>41</v>
      </c>
      <c r="G15" s="27">
        <v>30.378</v>
      </c>
      <c r="H15" s="24" t="s">
        <v>21</v>
      </c>
      <c r="I15" s="26">
        <v>1</v>
      </c>
      <c r="J15" s="26">
        <v>3</v>
      </c>
      <c r="K15" s="27">
        <v>50.606000000000002</v>
      </c>
      <c r="L15" s="28">
        <v>-37.410131021024831</v>
      </c>
      <c r="M15" s="28">
        <v>177.86883983792401</v>
      </c>
      <c r="N15" s="28">
        <v>50.017000000000003</v>
      </c>
      <c r="O15" s="29">
        <f t="shared" si="1"/>
        <v>164.09577360000003</v>
      </c>
      <c r="P15" s="32">
        <f t="shared" si="2"/>
        <v>-764.68986897897514</v>
      </c>
      <c r="Q15" s="32">
        <f t="shared" si="0"/>
        <v>-177.86883983792401</v>
      </c>
    </row>
    <row r="16" spans="1:17" x14ac:dyDescent="0.25">
      <c r="A16" s="24" t="s">
        <v>38</v>
      </c>
      <c r="B16" s="25" t="s">
        <v>37</v>
      </c>
      <c r="C16" s="24" t="s">
        <v>38</v>
      </c>
      <c r="D16" s="24" t="s">
        <v>20</v>
      </c>
      <c r="E16" s="26">
        <v>43</v>
      </c>
      <c r="F16" s="26">
        <v>41</v>
      </c>
      <c r="G16" s="27">
        <v>30.478000000000002</v>
      </c>
      <c r="H16" s="24" t="s">
        <v>21</v>
      </c>
      <c r="I16" s="26">
        <v>1</v>
      </c>
      <c r="J16" s="26">
        <v>3</v>
      </c>
      <c r="K16" s="27">
        <v>50.17</v>
      </c>
      <c r="L16" s="28">
        <v>-27.186701891297592</v>
      </c>
      <c r="M16" s="28">
        <v>178.21080493950612</v>
      </c>
      <c r="N16" s="28">
        <v>50.021999999999998</v>
      </c>
      <c r="O16" s="29">
        <f t="shared" si="1"/>
        <v>164.1121776</v>
      </c>
      <c r="P16" s="32">
        <f t="shared" si="2"/>
        <v>-774.91329810870241</v>
      </c>
      <c r="Q16" s="32">
        <f t="shared" si="0"/>
        <v>-178.21080493950612</v>
      </c>
    </row>
    <row r="17" spans="1:17" x14ac:dyDescent="0.25">
      <c r="A17" s="24" t="s">
        <v>39</v>
      </c>
      <c r="B17" s="25" t="s">
        <v>37</v>
      </c>
      <c r="C17" s="24" t="s">
        <v>39</v>
      </c>
      <c r="D17" s="24" t="s">
        <v>20</v>
      </c>
      <c r="E17" s="26">
        <v>43</v>
      </c>
      <c r="F17" s="26">
        <v>41</v>
      </c>
      <c r="G17" s="27">
        <v>30.663</v>
      </c>
      <c r="H17" s="24" t="s">
        <v>21</v>
      </c>
      <c r="I17" s="26">
        <v>1</v>
      </c>
      <c r="J17" s="26">
        <v>3</v>
      </c>
      <c r="K17" s="27">
        <v>49.82</v>
      </c>
      <c r="L17" s="28">
        <v>-18.091450848054635</v>
      </c>
      <c r="M17" s="28">
        <v>181.59894477466256</v>
      </c>
      <c r="N17" s="28">
        <v>49.991</v>
      </c>
      <c r="O17" s="29">
        <f t="shared" si="1"/>
        <v>164.0104728</v>
      </c>
      <c r="P17" s="32">
        <f t="shared" si="2"/>
        <v>-784.00854915194543</v>
      </c>
      <c r="Q17" s="32">
        <f t="shared" si="0"/>
        <v>-181.59894477466256</v>
      </c>
    </row>
    <row r="18" spans="1:17" x14ac:dyDescent="0.25">
      <c r="A18" s="24" t="s">
        <v>40</v>
      </c>
      <c r="B18" s="25" t="s">
        <v>37</v>
      </c>
      <c r="C18" s="24" t="s">
        <v>40</v>
      </c>
      <c r="D18" s="24" t="s">
        <v>20</v>
      </c>
      <c r="E18" s="26">
        <v>43</v>
      </c>
      <c r="F18" s="26">
        <v>41</v>
      </c>
      <c r="G18" s="27">
        <v>30.789000000000001</v>
      </c>
      <c r="H18" s="24" t="s">
        <v>21</v>
      </c>
      <c r="I18" s="26">
        <v>1</v>
      </c>
      <c r="J18" s="26">
        <v>3</v>
      </c>
      <c r="K18" s="27">
        <v>50.188000000000002</v>
      </c>
      <c r="L18" s="28">
        <v>-24.963336982444527</v>
      </c>
      <c r="M18" s="28">
        <v>187.57918556264272</v>
      </c>
      <c r="N18" s="28">
        <v>49.956000000000003</v>
      </c>
      <c r="O18" s="29">
        <f t="shared" si="1"/>
        <v>163.89564480000001</v>
      </c>
      <c r="P18" s="32">
        <f t="shared" si="2"/>
        <v>-777.13666301755552</v>
      </c>
      <c r="Q18" s="32">
        <f t="shared" si="0"/>
        <v>-187.57918556264272</v>
      </c>
    </row>
    <row r="19" spans="1:17" x14ac:dyDescent="0.25">
      <c r="A19" s="24" t="s">
        <v>41</v>
      </c>
      <c r="B19" s="25" t="s">
        <v>37</v>
      </c>
      <c r="C19" s="24" t="s">
        <v>41</v>
      </c>
      <c r="D19" s="24" t="s">
        <v>20</v>
      </c>
      <c r="E19" s="26">
        <v>43</v>
      </c>
      <c r="F19" s="26">
        <v>41</v>
      </c>
      <c r="G19" s="27">
        <v>30.715</v>
      </c>
      <c r="H19" s="24" t="s">
        <v>21</v>
      </c>
      <c r="I19" s="26">
        <v>1</v>
      </c>
      <c r="J19" s="26">
        <v>3</v>
      </c>
      <c r="K19" s="27">
        <v>50.622999999999998</v>
      </c>
      <c r="L19" s="28">
        <v>-34.975478935087487</v>
      </c>
      <c r="M19" s="28">
        <v>188.01086065026337</v>
      </c>
      <c r="N19" s="28">
        <v>49.945</v>
      </c>
      <c r="O19" s="29">
        <f t="shared" si="1"/>
        <v>163.859556</v>
      </c>
      <c r="P19" s="32">
        <f t="shared" si="2"/>
        <v>-767.12452106491253</v>
      </c>
      <c r="Q19" s="32">
        <f t="shared" si="0"/>
        <v>-188.01086065026337</v>
      </c>
    </row>
    <row r="20" spans="1:17" x14ac:dyDescent="0.25">
      <c r="A20" s="24" t="s">
        <v>42</v>
      </c>
      <c r="B20" s="25" t="s">
        <v>43</v>
      </c>
      <c r="C20" s="24" t="s">
        <v>42</v>
      </c>
      <c r="D20" s="24" t="s">
        <v>20</v>
      </c>
      <c r="E20" s="26">
        <v>43</v>
      </c>
      <c r="F20" s="26">
        <v>41</v>
      </c>
      <c r="G20" s="27">
        <v>29.372</v>
      </c>
      <c r="H20" s="24" t="s">
        <v>21</v>
      </c>
      <c r="I20" s="26">
        <v>1</v>
      </c>
      <c r="J20" s="26">
        <v>4</v>
      </c>
      <c r="K20" s="27">
        <v>11.154</v>
      </c>
      <c r="L20" s="28">
        <v>-489.10043726713189</v>
      </c>
      <c r="M20" s="28">
        <v>272.1814630282251</v>
      </c>
      <c r="N20" s="28">
        <v>48.265999999999998</v>
      </c>
      <c r="O20" s="29">
        <f t="shared" si="1"/>
        <v>158.3510928</v>
      </c>
      <c r="P20" s="32">
        <f t="shared" si="2"/>
        <v>-312.99956273286813</v>
      </c>
      <c r="Q20" s="32">
        <f t="shared" si="0"/>
        <v>-272.1814630282251</v>
      </c>
    </row>
    <row r="21" spans="1:17" x14ac:dyDescent="0.25">
      <c r="A21" s="24" t="s">
        <v>44</v>
      </c>
      <c r="B21" s="25" t="s">
        <v>45</v>
      </c>
      <c r="C21" s="24" t="s">
        <v>44</v>
      </c>
      <c r="D21" s="24" t="s">
        <v>20</v>
      </c>
      <c r="E21" s="26">
        <v>43</v>
      </c>
      <c r="F21" s="26">
        <v>41</v>
      </c>
      <c r="G21" s="27">
        <v>20.745000000000001</v>
      </c>
      <c r="H21" s="24" t="s">
        <v>21</v>
      </c>
      <c r="I21" s="26">
        <v>1</v>
      </c>
      <c r="J21" s="26">
        <v>4</v>
      </c>
      <c r="K21" s="27">
        <v>19.948</v>
      </c>
      <c r="L21" s="28">
        <v>-750.70624928282541</v>
      </c>
      <c r="M21" s="28">
        <v>68.843921561654454</v>
      </c>
      <c r="N21" s="28">
        <v>39.543999999999997</v>
      </c>
      <c r="O21" s="29">
        <f t="shared" si="1"/>
        <v>129.73595520000001</v>
      </c>
      <c r="P21" s="32">
        <f t="shared" si="2"/>
        <v>-51.393750717174612</v>
      </c>
      <c r="Q21" s="32">
        <f t="shared" si="0"/>
        <v>-68.843921561654454</v>
      </c>
    </row>
    <row r="22" spans="1:17" x14ac:dyDescent="0.25">
      <c r="A22" s="24" t="s">
        <v>46</v>
      </c>
      <c r="B22" s="25" t="s">
        <v>45</v>
      </c>
      <c r="C22" s="24" t="s">
        <v>46</v>
      </c>
      <c r="D22" s="24" t="s">
        <v>20</v>
      </c>
      <c r="E22" s="26">
        <v>43</v>
      </c>
      <c r="F22" s="26">
        <v>41</v>
      </c>
      <c r="G22" s="27">
        <v>20.808</v>
      </c>
      <c r="H22" s="24" t="s">
        <v>21</v>
      </c>
      <c r="I22" s="26">
        <v>1</v>
      </c>
      <c r="J22" s="26">
        <v>4</v>
      </c>
      <c r="K22" s="27">
        <v>19.978000000000002</v>
      </c>
      <c r="L22" s="28">
        <v>-750.82760370000392</v>
      </c>
      <c r="M22" s="28">
        <v>70.924963106293859</v>
      </c>
      <c r="N22" s="28">
        <v>36.972000000000001</v>
      </c>
      <c r="O22" s="29">
        <f t="shared" si="1"/>
        <v>121.2977376</v>
      </c>
      <c r="P22" s="32">
        <f t="shared" si="2"/>
        <v>-51.272396299996103</v>
      </c>
      <c r="Q22" s="32">
        <f t="shared" si="0"/>
        <v>-70.924963106293859</v>
      </c>
    </row>
    <row r="23" spans="1:17" x14ac:dyDescent="0.25">
      <c r="A23" s="24" t="s">
        <v>47</v>
      </c>
      <c r="B23" s="25" t="s">
        <v>48</v>
      </c>
      <c r="C23" s="24" t="s">
        <v>47</v>
      </c>
      <c r="D23" s="24" t="s">
        <v>20</v>
      </c>
      <c r="E23" s="26">
        <v>43</v>
      </c>
      <c r="F23" s="26">
        <v>41</v>
      </c>
      <c r="G23" s="27">
        <v>28.024999999999999</v>
      </c>
      <c r="H23" s="24" t="s">
        <v>21</v>
      </c>
      <c r="I23" s="26">
        <v>1</v>
      </c>
      <c r="J23" s="26">
        <v>3</v>
      </c>
      <c r="K23" s="27">
        <v>47.151000000000003</v>
      </c>
      <c r="L23" s="28">
        <v>17.526636865481507</v>
      </c>
      <c r="M23" s="28">
        <v>87.038528662811586</v>
      </c>
      <c r="N23" s="28">
        <v>35.866</v>
      </c>
      <c r="O23" s="29">
        <f t="shared" si="1"/>
        <v>117.6691728</v>
      </c>
      <c r="P23" s="32">
        <f t="shared" si="2"/>
        <v>-819.62663686548149</v>
      </c>
      <c r="Q23" s="32">
        <f t="shared" si="0"/>
        <v>-87.038528662811586</v>
      </c>
    </row>
    <row r="24" spans="1:17" x14ac:dyDescent="0.25">
      <c r="A24" s="24" t="s">
        <v>49</v>
      </c>
      <c r="B24" s="25" t="s">
        <v>48</v>
      </c>
      <c r="C24" s="24" t="s">
        <v>49</v>
      </c>
      <c r="D24" s="24" t="s">
        <v>20</v>
      </c>
      <c r="E24" s="26">
        <v>43</v>
      </c>
      <c r="F24" s="26">
        <v>41</v>
      </c>
      <c r="G24" s="27">
        <v>27.442</v>
      </c>
      <c r="H24" s="24" t="s">
        <v>21</v>
      </c>
      <c r="I24" s="26">
        <v>1</v>
      </c>
      <c r="J24" s="26">
        <v>3</v>
      </c>
      <c r="K24" s="27">
        <v>46.923000000000002</v>
      </c>
      <c r="L24" s="28">
        <v>17.575966933650779</v>
      </c>
      <c r="M24" s="28">
        <v>68.334187662625581</v>
      </c>
      <c r="N24" s="28">
        <v>35.488999999999997</v>
      </c>
      <c r="O24" s="29">
        <f t="shared" si="1"/>
        <v>116.4323112</v>
      </c>
      <c r="P24" s="32">
        <f t="shared" si="2"/>
        <v>-819.67596693365078</v>
      </c>
      <c r="Q24" s="32">
        <f t="shared" si="0"/>
        <v>-68.334187662625581</v>
      </c>
    </row>
    <row r="25" spans="1:17" x14ac:dyDescent="0.25">
      <c r="A25" s="24" t="s">
        <v>50</v>
      </c>
      <c r="B25" s="25" t="s">
        <v>48</v>
      </c>
      <c r="C25" s="24" t="s">
        <v>50</v>
      </c>
      <c r="D25" s="24" t="s">
        <v>20</v>
      </c>
      <c r="E25" s="26">
        <v>43</v>
      </c>
      <c r="F25" s="26">
        <v>41</v>
      </c>
      <c r="G25" s="27">
        <v>26.835999999999999</v>
      </c>
      <c r="H25" s="24" t="s">
        <v>21</v>
      </c>
      <c r="I25" s="26">
        <v>1</v>
      </c>
      <c r="J25" s="26">
        <v>3</v>
      </c>
      <c r="K25" s="27">
        <v>46.831000000000003</v>
      </c>
      <c r="L25" s="28">
        <v>14.512608832467427</v>
      </c>
      <c r="M25" s="28">
        <v>49.753173001053284</v>
      </c>
      <c r="N25" s="28">
        <v>35.615000000000002</v>
      </c>
      <c r="O25" s="29">
        <f t="shared" si="1"/>
        <v>116.84569200000001</v>
      </c>
      <c r="P25" s="32">
        <f t="shared" si="2"/>
        <v>-816.61260883246746</v>
      </c>
      <c r="Q25" s="32">
        <f t="shared" si="0"/>
        <v>-49.753173001053284</v>
      </c>
    </row>
    <row r="26" spans="1:17" x14ac:dyDescent="0.25">
      <c r="A26" s="24" t="s">
        <v>51</v>
      </c>
      <c r="B26" s="25" t="s">
        <v>48</v>
      </c>
      <c r="C26" s="24" t="s">
        <v>51</v>
      </c>
      <c r="D26" s="24" t="s">
        <v>20</v>
      </c>
      <c r="E26" s="26">
        <v>43</v>
      </c>
      <c r="F26" s="26">
        <v>41</v>
      </c>
      <c r="G26" s="27">
        <v>27.751999999999999</v>
      </c>
      <c r="H26" s="24" t="s">
        <v>21</v>
      </c>
      <c r="I26" s="26">
        <v>1</v>
      </c>
      <c r="J26" s="26">
        <v>3</v>
      </c>
      <c r="K26" s="27">
        <v>42.872</v>
      </c>
      <c r="L26" s="28">
        <v>107.56523578511872</v>
      </c>
      <c r="M26" s="28">
        <v>53.054320777408329</v>
      </c>
      <c r="N26" s="28">
        <v>36.04</v>
      </c>
      <c r="O26" s="29">
        <f t="shared" si="1"/>
        <v>118.240032</v>
      </c>
      <c r="P26" s="32">
        <f t="shared" si="2"/>
        <v>-909.66523578511874</v>
      </c>
      <c r="Q26" s="32">
        <f t="shared" si="0"/>
        <v>-53.054320777408329</v>
      </c>
    </row>
    <row r="27" spans="1:17" x14ac:dyDescent="0.25">
      <c r="A27" s="24" t="s">
        <v>52</v>
      </c>
      <c r="B27" s="25" t="s">
        <v>53</v>
      </c>
      <c r="C27" s="24" t="s">
        <v>52</v>
      </c>
      <c r="D27" s="24" t="s">
        <v>20</v>
      </c>
      <c r="E27" s="26">
        <v>43</v>
      </c>
      <c r="F27" s="26">
        <v>41</v>
      </c>
      <c r="G27" s="27">
        <v>53.064</v>
      </c>
      <c r="H27" s="24" t="s">
        <v>21</v>
      </c>
      <c r="I27" s="26">
        <v>1</v>
      </c>
      <c r="J27" s="26">
        <v>4</v>
      </c>
      <c r="K27" s="27">
        <v>23.266999999999999</v>
      </c>
      <c r="L27" s="28">
        <v>-552.9808976703149</v>
      </c>
      <c r="M27" s="28">
        <v>1049.8160621155655</v>
      </c>
      <c r="N27" s="28">
        <v>75.442999999999998</v>
      </c>
      <c r="O27" s="29">
        <f t="shared" si="1"/>
        <v>247.51339440000001</v>
      </c>
      <c r="P27" s="32">
        <f t="shared" si="2"/>
        <v>-249.11910232968512</v>
      </c>
      <c r="Q27" s="32">
        <f t="shared" si="0"/>
        <v>-1049.8160621155655</v>
      </c>
    </row>
    <row r="28" spans="1:17" x14ac:dyDescent="0.25">
      <c r="A28" s="24" t="s">
        <v>54</v>
      </c>
      <c r="B28" s="25" t="s">
        <v>55</v>
      </c>
      <c r="C28" s="24" t="s">
        <v>54</v>
      </c>
      <c r="D28" s="24" t="s">
        <v>20</v>
      </c>
      <c r="E28" s="26">
        <v>43</v>
      </c>
      <c r="F28" s="26">
        <v>41</v>
      </c>
      <c r="G28" s="27">
        <v>27.120999999999999</v>
      </c>
      <c r="H28" s="24" t="s">
        <v>21</v>
      </c>
      <c r="I28" s="26">
        <v>1</v>
      </c>
      <c r="J28" s="26">
        <v>3</v>
      </c>
      <c r="K28" s="27">
        <v>37.704000000000001</v>
      </c>
      <c r="L28" s="28">
        <v>213.81392570121614</v>
      </c>
      <c r="M28" s="28">
        <v>3.0677146073647581</v>
      </c>
      <c r="N28" s="28">
        <v>35.978000000000002</v>
      </c>
      <c r="O28" s="29">
        <f t="shared" si="1"/>
        <v>118.03662240000001</v>
      </c>
      <c r="P28" s="32">
        <f t="shared" si="2"/>
        <v>-1015.9139257012162</v>
      </c>
      <c r="Q28" s="32">
        <f t="shared" si="0"/>
        <v>-3.0677146073647581</v>
      </c>
    </row>
    <row r="29" spans="1:17" x14ac:dyDescent="0.25">
      <c r="A29" s="24" t="s">
        <v>56</v>
      </c>
      <c r="B29" s="25" t="s">
        <v>57</v>
      </c>
      <c r="C29" s="24" t="s">
        <v>56</v>
      </c>
      <c r="D29" s="24" t="s">
        <v>20</v>
      </c>
      <c r="E29" s="26">
        <v>43</v>
      </c>
      <c r="F29" s="26">
        <v>41</v>
      </c>
      <c r="G29" s="27">
        <v>29.161999999999999</v>
      </c>
      <c r="H29" s="24" t="s">
        <v>21</v>
      </c>
      <c r="I29" s="26">
        <v>1</v>
      </c>
      <c r="J29" s="26">
        <v>3</v>
      </c>
      <c r="K29" s="27">
        <v>33.945</v>
      </c>
      <c r="L29" s="28">
        <v>311.90644270292643</v>
      </c>
      <c r="M29" s="28">
        <v>41.03959574149507</v>
      </c>
      <c r="N29" s="28">
        <v>62.378</v>
      </c>
      <c r="O29" s="29">
        <f t="shared" si="1"/>
        <v>204.64974240000001</v>
      </c>
      <c r="P29" s="32">
        <f t="shared" si="2"/>
        <v>-1114.0064427029265</v>
      </c>
      <c r="Q29" s="32">
        <f t="shared" si="0"/>
        <v>-41.03959574149507</v>
      </c>
    </row>
    <row r="30" spans="1:17" x14ac:dyDescent="0.25">
      <c r="A30" s="24" t="s">
        <v>56</v>
      </c>
      <c r="B30" s="25" t="s">
        <v>57</v>
      </c>
      <c r="C30" s="24" t="s">
        <v>56</v>
      </c>
      <c r="D30" s="24" t="s">
        <v>20</v>
      </c>
      <c r="E30" s="26">
        <v>43</v>
      </c>
      <c r="F30" s="26">
        <v>41</v>
      </c>
      <c r="G30" s="27">
        <v>28.158999999999999</v>
      </c>
      <c r="H30" s="24" t="s">
        <v>21</v>
      </c>
      <c r="I30" s="26">
        <v>1</v>
      </c>
      <c r="J30" s="26">
        <v>3</v>
      </c>
      <c r="K30" s="27">
        <v>32.854999999999997</v>
      </c>
      <c r="L30" s="28">
        <v>327.0681003938401</v>
      </c>
      <c r="M30" s="28">
        <v>4.6147226970278856</v>
      </c>
      <c r="N30" s="28">
        <v>62.377000000000002</v>
      </c>
      <c r="O30" s="29">
        <f t="shared" si="1"/>
        <v>204.64646160000001</v>
      </c>
      <c r="P30" s="32">
        <f t="shared" si="2"/>
        <v>-1129.1681003938402</v>
      </c>
      <c r="Q30" s="32">
        <f t="shared" si="0"/>
        <v>-4.6147226970278856</v>
      </c>
    </row>
    <row r="31" spans="1:17" x14ac:dyDescent="0.25">
      <c r="A31" s="24" t="s">
        <v>58</v>
      </c>
      <c r="B31" s="25" t="s">
        <v>59</v>
      </c>
      <c r="C31" s="24" t="s">
        <v>58</v>
      </c>
      <c r="D31" s="24" t="s">
        <v>20</v>
      </c>
      <c r="E31" s="26">
        <v>43</v>
      </c>
      <c r="F31" s="26">
        <v>41</v>
      </c>
      <c r="G31" s="27">
        <v>28.158999999999999</v>
      </c>
      <c r="H31" s="24" t="s">
        <v>21</v>
      </c>
      <c r="I31" s="26">
        <v>1</v>
      </c>
      <c r="J31" s="26">
        <v>3</v>
      </c>
      <c r="K31" s="27">
        <v>32.854999999999997</v>
      </c>
      <c r="L31" s="28">
        <v>327.06799334854009</v>
      </c>
      <c r="M31" s="28">
        <v>4.6147211866868432</v>
      </c>
      <c r="N31" s="28">
        <v>58.201999999999998</v>
      </c>
      <c r="O31" s="29">
        <f t="shared" si="1"/>
        <v>190.94912160000001</v>
      </c>
      <c r="P31" s="32">
        <f t="shared" si="2"/>
        <v>-1129.1679933485402</v>
      </c>
      <c r="Q31" s="32">
        <f t="shared" si="0"/>
        <v>-4.6147211866868432</v>
      </c>
    </row>
    <row r="32" spans="1:17" x14ac:dyDescent="0.25">
      <c r="A32" s="24" t="s">
        <v>58</v>
      </c>
      <c r="B32" s="25" t="s">
        <v>59</v>
      </c>
      <c r="C32" s="24" t="s">
        <v>58</v>
      </c>
      <c r="D32" s="24" t="s">
        <v>20</v>
      </c>
      <c r="E32" s="26">
        <v>43</v>
      </c>
      <c r="F32" s="26">
        <v>41</v>
      </c>
      <c r="G32" s="27">
        <v>25.451000000000001</v>
      </c>
      <c r="H32" s="24" t="s">
        <v>21</v>
      </c>
      <c r="I32" s="26">
        <v>1</v>
      </c>
      <c r="J32" s="26">
        <v>3</v>
      </c>
      <c r="K32" s="27">
        <v>37.904000000000003</v>
      </c>
      <c r="L32" s="28">
        <v>195.59272667623463</v>
      </c>
      <c r="M32" s="28">
        <v>-45.372809819294233</v>
      </c>
      <c r="N32" s="28">
        <v>58.2</v>
      </c>
      <c r="O32" s="29">
        <f t="shared" si="1"/>
        <v>190.94256000000001</v>
      </c>
      <c r="P32" s="32">
        <f t="shared" si="2"/>
        <v>-997.69272667623466</v>
      </c>
      <c r="Q32" s="32">
        <f t="shared" si="0"/>
        <v>45.372809819294233</v>
      </c>
    </row>
    <row r="33" spans="1:17" x14ac:dyDescent="0.25">
      <c r="A33" s="24" t="s">
        <v>60</v>
      </c>
      <c r="B33" s="25" t="s">
        <v>61</v>
      </c>
      <c r="C33" s="24" t="s">
        <v>60</v>
      </c>
      <c r="D33" s="24" t="s">
        <v>20</v>
      </c>
      <c r="E33" s="26">
        <v>43</v>
      </c>
      <c r="F33" s="26">
        <v>41</v>
      </c>
      <c r="G33" s="27">
        <v>23.579000000000001</v>
      </c>
      <c r="H33" s="24" t="s">
        <v>21</v>
      </c>
      <c r="I33" s="26">
        <v>1</v>
      </c>
      <c r="J33" s="26">
        <v>3</v>
      </c>
      <c r="K33" s="27">
        <v>36.034999999999997</v>
      </c>
      <c r="L33" s="28">
        <v>220.30726134493227</v>
      </c>
      <c r="M33" s="28">
        <v>-112.3465024049073</v>
      </c>
      <c r="N33" s="28">
        <v>51.884</v>
      </c>
      <c r="O33" s="29">
        <f t="shared" si="1"/>
        <v>170.22102720000001</v>
      </c>
      <c r="P33" s="32">
        <f t="shared" si="2"/>
        <v>-1022.4072613449323</v>
      </c>
      <c r="Q33" s="32">
        <f t="shared" si="0"/>
        <v>112.3465024049073</v>
      </c>
    </row>
    <row r="34" spans="1:17" x14ac:dyDescent="0.25">
      <c r="A34" s="24" t="s">
        <v>60</v>
      </c>
      <c r="B34" s="25" t="s">
        <v>61</v>
      </c>
      <c r="C34" s="24" t="s">
        <v>60</v>
      </c>
      <c r="D34" s="24" t="s">
        <v>20</v>
      </c>
      <c r="E34" s="26">
        <v>43</v>
      </c>
      <c r="F34" s="26">
        <v>41</v>
      </c>
      <c r="G34" s="27">
        <v>22.408999999999999</v>
      </c>
      <c r="H34" s="24" t="s">
        <v>21</v>
      </c>
      <c r="I34" s="26">
        <v>1</v>
      </c>
      <c r="J34" s="26">
        <v>3</v>
      </c>
      <c r="K34" s="27">
        <v>40.798999999999999</v>
      </c>
      <c r="L34" s="28">
        <v>107.77905600185176</v>
      </c>
      <c r="M34" s="28">
        <v>-118.32633034889709</v>
      </c>
      <c r="N34" s="28">
        <v>51.883000000000003</v>
      </c>
      <c r="O34" s="29">
        <f t="shared" si="1"/>
        <v>170.21774640000001</v>
      </c>
      <c r="P34" s="32">
        <f t="shared" si="2"/>
        <v>-909.87905600185172</v>
      </c>
      <c r="Q34" s="32">
        <f t="shared" si="0"/>
        <v>118.32633034889709</v>
      </c>
    </row>
    <row r="35" spans="1:17" x14ac:dyDescent="0.25">
      <c r="A35" s="24" t="s">
        <v>62</v>
      </c>
      <c r="B35" s="25" t="s">
        <v>63</v>
      </c>
      <c r="C35" s="24" t="s">
        <v>62</v>
      </c>
      <c r="D35" s="24" t="s">
        <v>20</v>
      </c>
      <c r="E35" s="26">
        <v>43</v>
      </c>
      <c r="F35" s="26">
        <v>41</v>
      </c>
      <c r="G35" s="27">
        <v>21.594000000000001</v>
      </c>
      <c r="H35" s="24" t="s">
        <v>21</v>
      </c>
      <c r="I35" s="26">
        <v>1</v>
      </c>
      <c r="J35" s="26">
        <v>3</v>
      </c>
      <c r="K35" s="27">
        <v>29.067</v>
      </c>
      <c r="L35" s="28">
        <v>354.13057548678188</v>
      </c>
      <c r="M35" s="28">
        <v>-213.45347838192933</v>
      </c>
      <c r="N35" s="28">
        <v>54.456000000000003</v>
      </c>
      <c r="O35" s="29">
        <f t="shared" si="1"/>
        <v>178.65924480000001</v>
      </c>
      <c r="P35" s="32">
        <f t="shared" si="2"/>
        <v>-1156.2305754867818</v>
      </c>
      <c r="Q35" s="32">
        <f t="shared" si="0"/>
        <v>213.45347838192933</v>
      </c>
    </row>
    <row r="36" spans="1:17" x14ac:dyDescent="0.25">
      <c r="A36" s="24" t="s">
        <v>62</v>
      </c>
      <c r="B36" s="25" t="s">
        <v>63</v>
      </c>
      <c r="C36" s="24" t="s">
        <v>62</v>
      </c>
      <c r="D36" s="24" t="s">
        <v>20</v>
      </c>
      <c r="E36" s="26">
        <v>43</v>
      </c>
      <c r="F36" s="26">
        <v>41</v>
      </c>
      <c r="G36" s="27">
        <v>21.286999999999999</v>
      </c>
      <c r="H36" s="24" t="s">
        <v>21</v>
      </c>
      <c r="I36" s="26">
        <v>1</v>
      </c>
      <c r="J36" s="26">
        <v>3</v>
      </c>
      <c r="K36" s="27">
        <v>31.326000000000001</v>
      </c>
      <c r="L36" s="28">
        <v>302.82807347988376</v>
      </c>
      <c r="M36" s="28">
        <v>-208.94818651332076</v>
      </c>
      <c r="N36" s="28">
        <v>54.456000000000003</v>
      </c>
      <c r="O36" s="29">
        <f t="shared" si="1"/>
        <v>178.65924480000001</v>
      </c>
      <c r="P36" s="32">
        <f t="shared" si="2"/>
        <v>-1104.9280734798838</v>
      </c>
      <c r="Q36" s="32">
        <f t="shared" si="0"/>
        <v>208.94818651332076</v>
      </c>
    </row>
    <row r="37" spans="1:17" x14ac:dyDescent="0.25">
      <c r="A37" s="24" t="s">
        <v>64</v>
      </c>
      <c r="B37" s="25" t="s">
        <v>65</v>
      </c>
      <c r="C37" s="24" t="s">
        <v>64</v>
      </c>
      <c r="D37" s="24" t="s">
        <v>20</v>
      </c>
      <c r="E37" s="26">
        <v>43</v>
      </c>
      <c r="F37" s="26">
        <v>41</v>
      </c>
      <c r="G37" s="27">
        <v>29.968</v>
      </c>
      <c r="H37" s="24" t="s">
        <v>21</v>
      </c>
      <c r="I37" s="26">
        <v>1</v>
      </c>
      <c r="J37" s="26">
        <v>3</v>
      </c>
      <c r="K37" s="27">
        <v>40.128</v>
      </c>
      <c r="L37" s="28">
        <v>185.23081950685994</v>
      </c>
      <c r="M37" s="28">
        <v>102.36861483062202</v>
      </c>
      <c r="N37" s="28">
        <v>55.978000000000002</v>
      </c>
      <c r="O37" s="29">
        <f t="shared" si="1"/>
        <v>183.65262240000001</v>
      </c>
      <c r="P37" s="32">
        <f t="shared" si="2"/>
        <v>-987.33081950685994</v>
      </c>
      <c r="Q37" s="32">
        <f t="shared" si="0"/>
        <v>-102.36861483062202</v>
      </c>
    </row>
    <row r="38" spans="1:17" x14ac:dyDescent="0.25">
      <c r="A38" s="24" t="s">
        <v>66</v>
      </c>
      <c r="B38" s="25" t="s">
        <v>67</v>
      </c>
      <c r="C38" s="24" t="s">
        <v>66</v>
      </c>
      <c r="D38" s="24" t="s">
        <v>20</v>
      </c>
      <c r="E38" s="26">
        <v>43</v>
      </c>
      <c r="F38" s="26">
        <v>41</v>
      </c>
      <c r="G38" s="27">
        <v>32.575000000000003</v>
      </c>
      <c r="H38" s="24" t="s">
        <v>21</v>
      </c>
      <c r="I38" s="26">
        <v>1</v>
      </c>
      <c r="J38" s="26">
        <v>3</v>
      </c>
      <c r="K38" s="27">
        <v>45.38</v>
      </c>
      <c r="L38" s="28">
        <v>93.622245737034632</v>
      </c>
      <c r="M38" s="28">
        <v>211.62231840930303</v>
      </c>
      <c r="N38" s="28">
        <v>61.256999999999998</v>
      </c>
      <c r="O38" s="29">
        <f t="shared" si="1"/>
        <v>200.9719656</v>
      </c>
      <c r="P38" s="32">
        <f t="shared" si="2"/>
        <v>-895.72224573703465</v>
      </c>
      <c r="Q38" s="32">
        <f t="shared" si="0"/>
        <v>-211.62231840930303</v>
      </c>
    </row>
    <row r="39" spans="1:17" x14ac:dyDescent="0.25">
      <c r="A39" s="24" t="s">
        <v>68</v>
      </c>
      <c r="B39" s="25" t="s">
        <v>69</v>
      </c>
      <c r="C39" s="24" t="s">
        <v>68</v>
      </c>
      <c r="D39" s="24" t="s">
        <v>20</v>
      </c>
      <c r="E39" s="26">
        <v>43</v>
      </c>
      <c r="F39" s="26">
        <v>41</v>
      </c>
      <c r="G39" s="27">
        <v>36.604999999999997</v>
      </c>
      <c r="H39" s="24" t="s">
        <v>21</v>
      </c>
      <c r="I39" s="26">
        <v>1</v>
      </c>
      <c r="J39" s="26">
        <v>3</v>
      </c>
      <c r="K39" s="27">
        <v>54.408999999999999</v>
      </c>
      <c r="L39" s="28">
        <v>-67.593038415829241</v>
      </c>
      <c r="M39" s="28">
        <v>385.98747730559916</v>
      </c>
      <c r="N39" s="28">
        <v>59.037999999999997</v>
      </c>
      <c r="O39" s="29">
        <f t="shared" si="1"/>
        <v>193.6918704</v>
      </c>
      <c r="P39" s="32">
        <f t="shared" si="2"/>
        <v>-734.50696158417077</v>
      </c>
      <c r="Q39" s="32">
        <f t="shared" si="0"/>
        <v>-385.98747730559916</v>
      </c>
    </row>
    <row r="40" spans="1:17" x14ac:dyDescent="0.25">
      <c r="A40" s="24" t="s">
        <v>70</v>
      </c>
      <c r="B40" s="25" t="s">
        <v>71</v>
      </c>
      <c r="C40" s="24" t="s">
        <v>70</v>
      </c>
      <c r="D40" s="24" t="s">
        <v>20</v>
      </c>
      <c r="E40" s="26">
        <v>43</v>
      </c>
      <c r="F40" s="26">
        <v>41</v>
      </c>
      <c r="G40" s="27">
        <v>43.526000000000003</v>
      </c>
      <c r="H40" s="24" t="s">
        <v>21</v>
      </c>
      <c r="I40" s="26">
        <v>1</v>
      </c>
      <c r="J40" s="26">
        <v>1</v>
      </c>
      <c r="K40" s="27">
        <v>56.424999999999997</v>
      </c>
      <c r="L40" s="28">
        <v>2535.4325275849133</v>
      </c>
      <c r="M40" s="28">
        <v>-120.82458055737978</v>
      </c>
      <c r="N40" s="28">
        <v>67.745000000000005</v>
      </c>
      <c r="O40" s="29">
        <f t="shared" si="1"/>
        <v>222.25779600000001</v>
      </c>
      <c r="P40" s="32">
        <f t="shared" si="2"/>
        <v>-3337.5325275849132</v>
      </c>
      <c r="Q40" s="32">
        <f t="shared" si="0"/>
        <v>120.82458055737978</v>
      </c>
    </row>
    <row r="41" spans="1:17" x14ac:dyDescent="0.25">
      <c r="A41" s="24" t="s">
        <v>72</v>
      </c>
      <c r="B41" s="25" t="s">
        <v>73</v>
      </c>
      <c r="C41" s="24" t="s">
        <v>72</v>
      </c>
      <c r="D41" s="24" t="s">
        <v>20</v>
      </c>
      <c r="E41" s="26">
        <v>43</v>
      </c>
      <c r="F41" s="26">
        <v>41</v>
      </c>
      <c r="G41" s="27">
        <v>39.506</v>
      </c>
      <c r="H41" s="24" t="s">
        <v>21</v>
      </c>
      <c r="I41" s="26">
        <v>1</v>
      </c>
      <c r="J41" s="26">
        <v>2</v>
      </c>
      <c r="K41" s="27">
        <v>4.7569999999999997</v>
      </c>
      <c r="L41" s="28">
        <v>2322.2207214884447</v>
      </c>
      <c r="M41" s="28">
        <v>-190.06029925789588</v>
      </c>
      <c r="N41" s="28">
        <v>57.953000000000003</v>
      </c>
      <c r="O41" s="29">
        <f t="shared" si="1"/>
        <v>190.13220240000001</v>
      </c>
      <c r="P41" s="32">
        <f t="shared" si="2"/>
        <v>-3124.3207214884446</v>
      </c>
      <c r="Q41" s="32">
        <f t="shared" si="0"/>
        <v>190.06029925789588</v>
      </c>
    </row>
    <row r="42" spans="1:17" x14ac:dyDescent="0.25">
      <c r="A42" s="24" t="s">
        <v>72</v>
      </c>
      <c r="B42" s="25" t="s">
        <v>73</v>
      </c>
      <c r="C42" s="24" t="s">
        <v>72</v>
      </c>
      <c r="D42" s="24" t="s">
        <v>20</v>
      </c>
      <c r="E42" s="26">
        <v>43</v>
      </c>
      <c r="F42" s="26">
        <v>41</v>
      </c>
      <c r="G42" s="27">
        <v>38.475999999999999</v>
      </c>
      <c r="H42" s="24" t="s">
        <v>21</v>
      </c>
      <c r="I42" s="26">
        <v>1</v>
      </c>
      <c r="J42" s="26">
        <v>2</v>
      </c>
      <c r="K42" s="27">
        <v>0.113</v>
      </c>
      <c r="L42" s="28">
        <v>2413.8449644692928</v>
      </c>
      <c r="M42" s="28">
        <v>-248.69649524388066</v>
      </c>
      <c r="N42" s="28">
        <v>57.951999999999998</v>
      </c>
      <c r="O42" s="29">
        <f t="shared" si="1"/>
        <v>190.12892160000001</v>
      </c>
      <c r="P42" s="32">
        <f t="shared" si="2"/>
        <v>-3215.9449644692927</v>
      </c>
      <c r="Q42" s="32">
        <f t="shared" si="0"/>
        <v>248.69649524388066</v>
      </c>
    </row>
    <row r="43" spans="1:17" x14ac:dyDescent="0.25">
      <c r="A43" s="24" t="s">
        <v>74</v>
      </c>
      <c r="B43" s="25" t="s">
        <v>75</v>
      </c>
      <c r="C43" s="24" t="s">
        <v>74</v>
      </c>
      <c r="D43" s="24" t="s">
        <v>20</v>
      </c>
      <c r="E43" s="26">
        <v>43</v>
      </c>
      <c r="F43" s="26">
        <v>41</v>
      </c>
      <c r="G43" s="27">
        <v>35.167999999999999</v>
      </c>
      <c r="H43" s="24" t="s">
        <v>21</v>
      </c>
      <c r="I43" s="26">
        <v>1</v>
      </c>
      <c r="J43" s="33">
        <v>0</v>
      </c>
      <c r="K43" s="27">
        <v>27.207000000000001</v>
      </c>
      <c r="L43" s="28">
        <v>4390.9785103491577</v>
      </c>
      <c r="M43" s="28">
        <v>-907.521600313862</v>
      </c>
      <c r="N43" s="28">
        <v>80.942999999999998</v>
      </c>
      <c r="O43" s="29">
        <f t="shared" si="1"/>
        <v>265.55779440000003</v>
      </c>
      <c r="P43" s="32">
        <f t="shared" si="2"/>
        <v>-5193.078510349158</v>
      </c>
      <c r="Q43" s="32">
        <f t="shared" si="0"/>
        <v>907.521600313862</v>
      </c>
    </row>
    <row r="44" spans="1:17" x14ac:dyDescent="0.25">
      <c r="A44" s="24" t="s">
        <v>76</v>
      </c>
      <c r="B44" s="25" t="s">
        <v>77</v>
      </c>
      <c r="C44" s="24" t="s">
        <v>76</v>
      </c>
      <c r="D44" s="24" t="s">
        <v>20</v>
      </c>
      <c r="E44" s="26">
        <v>43</v>
      </c>
      <c r="F44" s="26">
        <v>41</v>
      </c>
      <c r="G44" s="27">
        <v>24.027000000000001</v>
      </c>
      <c r="H44" s="24" t="s">
        <v>21</v>
      </c>
      <c r="I44" s="26">
        <v>0</v>
      </c>
      <c r="J44" s="26">
        <v>59</v>
      </c>
      <c r="K44" s="27">
        <v>44.773000000000003</v>
      </c>
      <c r="L44" s="28">
        <v>5214.1168562962876</v>
      </c>
      <c r="M44" s="28">
        <v>-1494.5966056636817</v>
      </c>
      <c r="N44" s="28">
        <v>82.248999999999995</v>
      </c>
      <c r="O44" s="29">
        <f t="shared" si="1"/>
        <v>269.84251919999997</v>
      </c>
      <c r="P44" s="32">
        <f t="shared" si="2"/>
        <v>-6016.2168562962879</v>
      </c>
      <c r="Q44" s="32">
        <f t="shared" si="0"/>
        <v>1494.5966056636817</v>
      </c>
    </row>
    <row r="45" spans="1:17" x14ac:dyDescent="0.25">
      <c r="A45" s="24" t="s">
        <v>78</v>
      </c>
      <c r="B45" s="25" t="s">
        <v>79</v>
      </c>
      <c r="C45" s="24" t="s">
        <v>78</v>
      </c>
      <c r="D45" s="24" t="s">
        <v>20</v>
      </c>
      <c r="E45" s="26">
        <v>43</v>
      </c>
      <c r="F45" s="26">
        <v>41</v>
      </c>
      <c r="G45" s="27">
        <v>13.192</v>
      </c>
      <c r="H45" s="24" t="s">
        <v>21</v>
      </c>
      <c r="I45" s="26">
        <v>0</v>
      </c>
      <c r="J45" s="26">
        <v>59</v>
      </c>
      <c r="K45" s="27">
        <v>59.877000000000002</v>
      </c>
      <c r="L45" s="28">
        <v>4798.1826037492392</v>
      </c>
      <c r="M45" s="28">
        <v>-1725.8013618224559</v>
      </c>
      <c r="N45" s="28">
        <v>83.058000000000007</v>
      </c>
      <c r="O45" s="29">
        <f t="shared" si="1"/>
        <v>272.49668640000004</v>
      </c>
      <c r="P45" s="32">
        <f t="shared" si="2"/>
        <v>-5600.2826037492396</v>
      </c>
      <c r="Q45" s="32">
        <f t="shared" si="0"/>
        <v>1725.8013618224559</v>
      </c>
    </row>
    <row r="46" spans="1:17" x14ac:dyDescent="0.25">
      <c r="A46" s="24" t="s">
        <v>80</v>
      </c>
      <c r="B46" s="25" t="s">
        <v>81</v>
      </c>
      <c r="C46" s="24" t="s">
        <v>80</v>
      </c>
      <c r="D46" s="24" t="s">
        <v>20</v>
      </c>
      <c r="E46" s="26">
        <v>43</v>
      </c>
      <c r="F46" s="26">
        <v>41</v>
      </c>
      <c r="G46" s="27">
        <v>0.60799999999999998</v>
      </c>
      <c r="H46" s="24" t="s">
        <v>21</v>
      </c>
      <c r="I46" s="26">
        <v>1</v>
      </c>
      <c r="J46" s="26">
        <v>0</v>
      </c>
      <c r="K46" s="27">
        <v>17.623000000000001</v>
      </c>
      <c r="L46" s="28">
        <v>4310.6752730761664</v>
      </c>
      <c r="M46" s="28">
        <v>-1993.0549094949502</v>
      </c>
      <c r="N46" s="28">
        <v>90.644999999999996</v>
      </c>
      <c r="O46" s="29">
        <f t="shared" si="1"/>
        <v>297.38811600000002</v>
      </c>
      <c r="P46" s="32">
        <f t="shared" si="2"/>
        <v>-5112.7752730761667</v>
      </c>
      <c r="Q46" s="32">
        <f t="shared" si="0"/>
        <v>1993.0549094949502</v>
      </c>
    </row>
    <row r="47" spans="1:17" x14ac:dyDescent="0.25">
      <c r="A47" s="24" t="s">
        <v>82</v>
      </c>
      <c r="B47" s="25" t="s">
        <v>83</v>
      </c>
      <c r="C47" s="24" t="s">
        <v>82</v>
      </c>
      <c r="D47" s="24" t="s">
        <v>20</v>
      </c>
      <c r="E47" s="26">
        <v>43</v>
      </c>
      <c r="F47" s="26">
        <v>38</v>
      </c>
      <c r="G47" s="27">
        <v>47.406999999999996</v>
      </c>
      <c r="H47" s="24" t="s">
        <v>21</v>
      </c>
      <c r="I47" s="26">
        <v>1</v>
      </c>
      <c r="J47" s="26">
        <v>3</v>
      </c>
      <c r="K47" s="27">
        <v>17.7</v>
      </c>
      <c r="L47" s="28">
        <v>-684.48126541186582</v>
      </c>
      <c r="M47" s="28">
        <v>-4866.6622095293887</v>
      </c>
      <c r="N47" s="28">
        <v>105.828</v>
      </c>
      <c r="O47" s="29">
        <f t="shared" si="1"/>
        <v>347.2005024</v>
      </c>
      <c r="P47" s="32">
        <f t="shared" si="2"/>
        <v>-117.6187345881342</v>
      </c>
      <c r="Q47" s="32">
        <f t="shared" si="0"/>
        <v>4866.6622095293887</v>
      </c>
    </row>
    <row r="48" spans="1:17" x14ac:dyDescent="0.25">
      <c r="A48" s="24" t="s">
        <v>84</v>
      </c>
      <c r="B48" s="25" t="s">
        <v>85</v>
      </c>
      <c r="C48" s="24" t="s">
        <v>84</v>
      </c>
      <c r="D48" s="24" t="s">
        <v>20</v>
      </c>
      <c r="E48" s="26">
        <v>43</v>
      </c>
      <c r="F48" s="26">
        <v>38</v>
      </c>
      <c r="G48" s="27">
        <v>25.401</v>
      </c>
      <c r="H48" s="24" t="s">
        <v>21</v>
      </c>
      <c r="I48" s="26">
        <v>1</v>
      </c>
      <c r="J48" s="26">
        <v>8</v>
      </c>
      <c r="K48" s="27">
        <v>2.8439999999999999</v>
      </c>
      <c r="L48" s="28">
        <v>-7024.2111777365672</v>
      </c>
      <c r="M48" s="28">
        <v>-3793.5593712696518</v>
      </c>
      <c r="N48" s="28">
        <v>147.37100000000001</v>
      </c>
      <c r="O48" s="29">
        <f t="shared" si="1"/>
        <v>483.49477680000007</v>
      </c>
      <c r="P48" s="32">
        <f t="shared" si="2"/>
        <v>6222.1111777365668</v>
      </c>
      <c r="Q48" s="32">
        <f t="shared" si="0"/>
        <v>3793.5593712696518</v>
      </c>
    </row>
    <row r="49" spans="1:17" x14ac:dyDescent="0.25">
      <c r="A49" s="24" t="s">
        <v>86</v>
      </c>
      <c r="B49" s="25" t="s">
        <v>87</v>
      </c>
      <c r="C49" s="24" t="s">
        <v>86</v>
      </c>
      <c r="D49" s="24" t="s">
        <v>20</v>
      </c>
      <c r="E49" s="26">
        <v>43</v>
      </c>
      <c r="F49" s="26">
        <v>42</v>
      </c>
      <c r="G49" s="27">
        <v>29.53</v>
      </c>
      <c r="H49" s="24" t="s">
        <v>21</v>
      </c>
      <c r="I49" s="26">
        <v>1</v>
      </c>
      <c r="J49" s="26">
        <v>9</v>
      </c>
      <c r="K49" s="27">
        <v>36.499000000000002</v>
      </c>
      <c r="L49" s="28">
        <v>-7003.4810241682571</v>
      </c>
      <c r="M49" s="28">
        <v>4031.1255532732757</v>
      </c>
      <c r="N49" s="28">
        <v>91.415999999999997</v>
      </c>
      <c r="O49" s="29">
        <f t="shared" si="1"/>
        <v>299.91761280000003</v>
      </c>
      <c r="P49" s="32">
        <f t="shared" si="2"/>
        <v>6201.3810241682568</v>
      </c>
      <c r="Q49" s="32">
        <f t="shared" si="0"/>
        <v>-4031.1255532732757</v>
      </c>
    </row>
    <row r="50" spans="1:17" x14ac:dyDescent="0.25">
      <c r="A50" s="24" t="s">
        <v>88</v>
      </c>
      <c r="B50" s="25" t="s">
        <v>89</v>
      </c>
      <c r="C50" s="24" t="s">
        <v>88</v>
      </c>
      <c r="D50" s="24" t="s">
        <v>20</v>
      </c>
      <c r="E50" s="26">
        <v>43</v>
      </c>
      <c r="F50" s="26">
        <v>41</v>
      </c>
      <c r="G50" s="27">
        <v>20.895</v>
      </c>
      <c r="H50" s="24" t="s">
        <v>21</v>
      </c>
      <c r="I50" s="26">
        <v>1</v>
      </c>
      <c r="J50" s="26">
        <v>8</v>
      </c>
      <c r="K50" s="27">
        <v>57.981999999999999</v>
      </c>
      <c r="L50" s="28">
        <v>-6746.9413810817441</v>
      </c>
      <c r="M50" s="28">
        <v>1757.4454658499581</v>
      </c>
      <c r="N50" s="28">
        <v>85.727999999999994</v>
      </c>
      <c r="O50" s="29">
        <f t="shared" si="1"/>
        <v>281.25642240000002</v>
      </c>
      <c r="P50" s="32">
        <f t="shared" si="2"/>
        <v>5944.8413810817437</v>
      </c>
      <c r="Q50" s="32">
        <f t="shared" si="0"/>
        <v>-1757.4454658499581</v>
      </c>
    </row>
    <row r="51" spans="1:17" x14ac:dyDescent="0.25">
      <c r="A51" s="24" t="s">
        <v>90</v>
      </c>
      <c r="B51" s="25" t="s">
        <v>91</v>
      </c>
      <c r="C51" s="24" t="s">
        <v>90</v>
      </c>
      <c r="D51" s="24" t="s">
        <v>20</v>
      </c>
      <c r="E51" s="26">
        <v>43</v>
      </c>
      <c r="F51" s="26">
        <v>40</v>
      </c>
      <c r="G51" s="27">
        <v>27.559000000000001</v>
      </c>
      <c r="H51" s="24" t="s">
        <v>21</v>
      </c>
      <c r="I51" s="26">
        <v>1</v>
      </c>
      <c r="J51" s="26">
        <v>6</v>
      </c>
      <c r="K51" s="27">
        <v>50.939</v>
      </c>
      <c r="L51" s="28">
        <v>-4451.991160270828</v>
      </c>
      <c r="M51" s="28">
        <v>-598.32015781909126</v>
      </c>
      <c r="N51" s="28">
        <v>76.334999999999994</v>
      </c>
      <c r="O51" s="29">
        <f t="shared" si="1"/>
        <v>250.43986799999999</v>
      </c>
      <c r="P51" s="32">
        <f t="shared" si="2"/>
        <v>3649.8911602708281</v>
      </c>
      <c r="Q51" s="32">
        <f t="shared" si="0"/>
        <v>598.32015781909126</v>
      </c>
    </row>
    <row r="52" spans="1:17" x14ac:dyDescent="0.25">
      <c r="A52" s="24" t="s">
        <v>92</v>
      </c>
      <c r="B52" s="25" t="s">
        <v>93</v>
      </c>
      <c r="C52" s="24" t="s">
        <v>92</v>
      </c>
      <c r="D52" s="24" t="s">
        <v>20</v>
      </c>
      <c r="E52" s="26">
        <v>43</v>
      </c>
      <c r="F52" s="26">
        <v>40</v>
      </c>
      <c r="G52" s="27">
        <v>28.594999999999999</v>
      </c>
      <c r="H52" s="24" t="s">
        <v>21</v>
      </c>
      <c r="I52" s="26">
        <v>1</v>
      </c>
      <c r="J52" s="26">
        <v>6</v>
      </c>
      <c r="K52" s="27">
        <v>54.545000000000002</v>
      </c>
      <c r="L52" s="28">
        <v>-4521.1446180976463</v>
      </c>
      <c r="M52" s="28">
        <v>-545.68789549465191</v>
      </c>
      <c r="N52" s="28">
        <v>74.872</v>
      </c>
      <c r="O52" s="29">
        <f t="shared" si="1"/>
        <v>245.64005760000001</v>
      </c>
      <c r="P52" s="32">
        <f t="shared" si="2"/>
        <v>3719.0446180976464</v>
      </c>
      <c r="Q52" s="32">
        <f t="shared" si="0"/>
        <v>545.68789549465191</v>
      </c>
    </row>
    <row r="53" spans="1:17" x14ac:dyDescent="0.25">
      <c r="A53" s="24" t="s">
        <v>94</v>
      </c>
      <c r="B53" s="25" t="s">
        <v>95</v>
      </c>
      <c r="C53" s="24" t="s">
        <v>94</v>
      </c>
      <c r="D53" s="24" t="s">
        <v>20</v>
      </c>
      <c r="E53" s="26">
        <v>43</v>
      </c>
      <c r="F53" s="26">
        <v>41</v>
      </c>
      <c r="G53" s="27">
        <v>0.78500000000000003</v>
      </c>
      <c r="H53" s="24" t="s">
        <v>21</v>
      </c>
      <c r="I53" s="26">
        <v>1</v>
      </c>
      <c r="J53" s="26">
        <v>4</v>
      </c>
      <c r="K53" s="27">
        <v>54.279000000000003</v>
      </c>
      <c r="L53" s="28">
        <v>-1657.7561514078598</v>
      </c>
      <c r="M53" s="28">
        <v>-316.92532875734918</v>
      </c>
      <c r="N53" s="28">
        <v>71.173000000000002</v>
      </c>
      <c r="O53" s="29">
        <f t="shared" si="1"/>
        <v>233.50437840000001</v>
      </c>
      <c r="P53" s="32">
        <f t="shared" si="2"/>
        <v>855.65615140785974</v>
      </c>
      <c r="Q53" s="32">
        <f t="shared" si="0"/>
        <v>316.92532875734918</v>
      </c>
    </row>
    <row r="54" spans="1:17" x14ac:dyDescent="0.25">
      <c r="A54" s="24" t="s">
        <v>94</v>
      </c>
      <c r="B54" s="25" t="s">
        <v>95</v>
      </c>
      <c r="C54" s="24" t="s">
        <v>94</v>
      </c>
      <c r="D54" s="24" t="s">
        <v>20</v>
      </c>
      <c r="E54" s="26">
        <v>43</v>
      </c>
      <c r="F54" s="26">
        <v>40</v>
      </c>
      <c r="G54" s="27">
        <v>54.914999999999999</v>
      </c>
      <c r="H54" s="24" t="s">
        <v>21</v>
      </c>
      <c r="I54" s="26">
        <v>1</v>
      </c>
      <c r="J54" s="26">
        <v>4</v>
      </c>
      <c r="K54" s="27">
        <v>45.165999999999997</v>
      </c>
      <c r="L54" s="28">
        <v>-1510.0612667459186</v>
      </c>
      <c r="M54" s="28">
        <v>-546.55499189056002</v>
      </c>
      <c r="N54" s="28">
        <v>71.17</v>
      </c>
      <c r="O54" s="29">
        <f t="shared" si="1"/>
        <v>233.49453600000001</v>
      </c>
      <c r="P54" s="32">
        <f t="shared" si="2"/>
        <v>707.96126674591858</v>
      </c>
      <c r="Q54" s="32">
        <f t="shared" si="0"/>
        <v>546.55499189056002</v>
      </c>
    </row>
    <row r="55" spans="1:17" x14ac:dyDescent="0.25">
      <c r="A55" s="24" t="s">
        <v>96</v>
      </c>
      <c r="B55" s="25" t="s">
        <v>97</v>
      </c>
      <c r="C55" s="24" t="s">
        <v>96</v>
      </c>
      <c r="D55" s="24" t="s">
        <v>20</v>
      </c>
      <c r="E55" s="26">
        <v>43</v>
      </c>
      <c r="F55" s="26">
        <v>41</v>
      </c>
      <c r="G55" s="27">
        <v>1.1759999999999999</v>
      </c>
      <c r="H55" s="24" t="s">
        <v>21</v>
      </c>
      <c r="I55" s="26">
        <v>1</v>
      </c>
      <c r="J55" s="26">
        <v>5</v>
      </c>
      <c r="K55" s="27">
        <v>1.901</v>
      </c>
      <c r="L55" s="28">
        <v>-1818.9329125525287</v>
      </c>
      <c r="M55" s="28">
        <v>-259.19610304903381</v>
      </c>
      <c r="N55" s="28">
        <v>66.643000000000001</v>
      </c>
      <c r="O55" s="29">
        <f t="shared" si="1"/>
        <v>218.64235440000002</v>
      </c>
      <c r="P55" s="32">
        <f t="shared" si="2"/>
        <v>1016.8329125525287</v>
      </c>
      <c r="Q55" s="32">
        <f t="shared" si="0"/>
        <v>259.19610304903381</v>
      </c>
    </row>
    <row r="56" spans="1:17" x14ac:dyDescent="0.25">
      <c r="A56" s="24" t="s">
        <v>96</v>
      </c>
      <c r="B56" s="25" t="s">
        <v>97</v>
      </c>
      <c r="C56" s="24" t="s">
        <v>96</v>
      </c>
      <c r="D56" s="24" t="s">
        <v>20</v>
      </c>
      <c r="E56" s="26">
        <v>43</v>
      </c>
      <c r="F56" s="26">
        <v>41</v>
      </c>
      <c r="G56" s="27">
        <v>7.0000000000000007E-2</v>
      </c>
      <c r="H56" s="24" t="s">
        <v>21</v>
      </c>
      <c r="I56" s="26">
        <v>1</v>
      </c>
      <c r="J56" s="26">
        <v>5</v>
      </c>
      <c r="K56" s="27">
        <v>12.249000000000001</v>
      </c>
      <c r="L56" s="28">
        <v>-2051.4236362713345</v>
      </c>
      <c r="M56" s="28">
        <v>-229.4613733369132</v>
      </c>
      <c r="N56" s="28">
        <v>66.641000000000005</v>
      </c>
      <c r="O56" s="29">
        <f t="shared" si="1"/>
        <v>218.63579280000002</v>
      </c>
      <c r="P56" s="32">
        <f t="shared" si="2"/>
        <v>1249.3236362713346</v>
      </c>
      <c r="Q56" s="32">
        <f t="shared" si="0"/>
        <v>229.4613733369132</v>
      </c>
    </row>
    <row r="57" spans="1:17" x14ac:dyDescent="0.25">
      <c r="A57" s="24" t="s">
        <v>98</v>
      </c>
      <c r="B57" s="25" t="s">
        <v>99</v>
      </c>
      <c r="C57" s="24" t="s">
        <v>98</v>
      </c>
      <c r="D57" s="24" t="s">
        <v>20</v>
      </c>
      <c r="E57" s="26">
        <v>43</v>
      </c>
      <c r="F57" s="26">
        <v>41</v>
      </c>
      <c r="G57" s="27">
        <v>5.98</v>
      </c>
      <c r="H57" s="24" t="s">
        <v>21</v>
      </c>
      <c r="I57" s="26">
        <v>1</v>
      </c>
      <c r="J57" s="26">
        <v>4</v>
      </c>
      <c r="K57" s="27">
        <v>48.249000000000002</v>
      </c>
      <c r="L57" s="28">
        <v>-1484.3479679440484</v>
      </c>
      <c r="M57" s="28">
        <v>-198.93538655426232</v>
      </c>
      <c r="N57" s="28">
        <v>66.668999999999997</v>
      </c>
      <c r="O57" s="29">
        <f t="shared" si="1"/>
        <v>218.72765519999999</v>
      </c>
      <c r="P57" s="32">
        <f t="shared" si="2"/>
        <v>682.24796794404836</v>
      </c>
      <c r="Q57" s="32">
        <f t="shared" si="0"/>
        <v>198.93538655426232</v>
      </c>
    </row>
    <row r="58" spans="1:17" x14ac:dyDescent="0.25">
      <c r="A58" s="24" t="s">
        <v>100</v>
      </c>
      <c r="B58" s="25" t="s">
        <v>101</v>
      </c>
      <c r="C58" s="24" t="s">
        <v>100</v>
      </c>
      <c r="D58" s="24" t="s">
        <v>20</v>
      </c>
      <c r="E58" s="26">
        <v>43</v>
      </c>
      <c r="F58" s="26">
        <v>41</v>
      </c>
      <c r="G58" s="27">
        <v>5.827</v>
      </c>
      <c r="H58" s="24" t="s">
        <v>21</v>
      </c>
      <c r="I58" s="26">
        <v>1</v>
      </c>
      <c r="J58" s="26">
        <v>4</v>
      </c>
      <c r="K58" s="27">
        <v>48.521000000000001</v>
      </c>
      <c r="L58" s="28">
        <v>-1491.4894148933088</v>
      </c>
      <c r="M58" s="28">
        <v>-201.85240442049408</v>
      </c>
      <c r="N58" s="28">
        <v>66.599999999999994</v>
      </c>
      <c r="O58" s="29">
        <f t="shared" si="1"/>
        <v>218.50127999999998</v>
      </c>
      <c r="P58" s="32">
        <f t="shared" si="2"/>
        <v>689.38941489330875</v>
      </c>
      <c r="Q58" s="32">
        <f t="shared" si="0"/>
        <v>201.85240442049408</v>
      </c>
    </row>
    <row r="59" spans="1:17" x14ac:dyDescent="0.25">
      <c r="A59" s="24" t="s">
        <v>102</v>
      </c>
      <c r="B59" s="25" t="s">
        <v>103</v>
      </c>
      <c r="C59" s="24" t="s">
        <v>102</v>
      </c>
      <c r="D59" s="24" t="s">
        <v>20</v>
      </c>
      <c r="E59" s="26">
        <v>43</v>
      </c>
      <c r="F59" s="26">
        <v>41</v>
      </c>
      <c r="G59" s="27">
        <v>22.013999999999999</v>
      </c>
      <c r="H59" s="24" t="s">
        <v>21</v>
      </c>
      <c r="I59" s="26">
        <v>1</v>
      </c>
      <c r="J59" s="26">
        <v>4</v>
      </c>
      <c r="K59" s="27">
        <v>27.5</v>
      </c>
      <c r="L59" s="28">
        <v>-903.04500309436457</v>
      </c>
      <c r="M59" s="28">
        <v>152.25639468189513</v>
      </c>
      <c r="N59" s="28">
        <v>60.878</v>
      </c>
      <c r="O59" s="29">
        <f t="shared" si="1"/>
        <v>199.72854240000001</v>
      </c>
      <c r="P59" s="32">
        <f t="shared" si="2"/>
        <v>100.94500309436455</v>
      </c>
      <c r="Q59" s="32">
        <f t="shared" si="0"/>
        <v>-152.25639468189513</v>
      </c>
    </row>
    <row r="60" spans="1:17" x14ac:dyDescent="0.25">
      <c r="A60" s="24" t="s">
        <v>102</v>
      </c>
      <c r="B60" s="25" t="s">
        <v>103</v>
      </c>
      <c r="C60" s="24" t="s">
        <v>102</v>
      </c>
      <c r="D60" s="24" t="s">
        <v>20</v>
      </c>
      <c r="E60" s="26">
        <v>43</v>
      </c>
      <c r="F60" s="26">
        <v>41</v>
      </c>
      <c r="G60" s="27">
        <v>19.815999999999999</v>
      </c>
      <c r="H60" s="24" t="s">
        <v>21</v>
      </c>
      <c r="I60" s="26">
        <v>1</v>
      </c>
      <c r="J60" s="26">
        <v>4</v>
      </c>
      <c r="K60" s="27">
        <v>35.174999999999997</v>
      </c>
      <c r="L60" s="28">
        <v>-1086.9422217355607</v>
      </c>
      <c r="M60" s="28">
        <v>133.33271134812227</v>
      </c>
      <c r="N60" s="28">
        <v>60.875999999999998</v>
      </c>
      <c r="O60" s="29">
        <f t="shared" si="1"/>
        <v>199.72198080000001</v>
      </c>
      <c r="P60" s="32">
        <f t="shared" si="2"/>
        <v>284.84222173556066</v>
      </c>
      <c r="Q60" s="32">
        <f t="shared" si="0"/>
        <v>-133.33271134812227</v>
      </c>
    </row>
    <row r="61" spans="1:17" x14ac:dyDescent="0.25">
      <c r="A61" s="24" t="s">
        <v>104</v>
      </c>
      <c r="B61" s="25" t="s">
        <v>105</v>
      </c>
      <c r="C61" s="24" t="s">
        <v>104</v>
      </c>
      <c r="D61" s="24" t="s">
        <v>20</v>
      </c>
      <c r="E61" s="26">
        <v>43</v>
      </c>
      <c r="F61" s="26">
        <v>41</v>
      </c>
      <c r="G61" s="27">
        <v>16.850999999999999</v>
      </c>
      <c r="H61" s="24" t="s">
        <v>21</v>
      </c>
      <c r="I61" s="26">
        <v>1</v>
      </c>
      <c r="J61" s="26">
        <v>4</v>
      </c>
      <c r="K61" s="27">
        <v>27.742999999999999</v>
      </c>
      <c r="L61" s="28">
        <v>-951.32377488924601</v>
      </c>
      <c r="M61" s="28">
        <v>0.21789523883503539</v>
      </c>
      <c r="N61" s="28">
        <v>34.265000000000001</v>
      </c>
      <c r="O61" s="29">
        <f t="shared" si="1"/>
        <v>112.416612</v>
      </c>
      <c r="P61" s="32">
        <f t="shared" si="2"/>
        <v>149.22377488924599</v>
      </c>
      <c r="Q61" s="32">
        <f t="shared" si="0"/>
        <v>-0.21789523883503539</v>
      </c>
    </row>
    <row r="62" spans="1:17" x14ac:dyDescent="0.25">
      <c r="A62" s="24" t="s">
        <v>106</v>
      </c>
      <c r="B62" s="25" t="s">
        <v>107</v>
      </c>
      <c r="C62" s="24" t="s">
        <v>106</v>
      </c>
      <c r="D62" s="24" t="s">
        <v>20</v>
      </c>
      <c r="E62" s="26">
        <v>43</v>
      </c>
      <c r="F62" s="26">
        <v>41</v>
      </c>
      <c r="G62" s="27">
        <v>10.819000000000001</v>
      </c>
      <c r="H62" s="24" t="s">
        <v>21</v>
      </c>
      <c r="I62" s="26">
        <v>1</v>
      </c>
      <c r="J62" s="26">
        <v>4</v>
      </c>
      <c r="K62" s="27">
        <v>34.960999999999999</v>
      </c>
      <c r="L62" s="28">
        <v>-1157.3114411830529</v>
      </c>
      <c r="M62" s="28">
        <v>-135.46876154543821</v>
      </c>
      <c r="N62" s="28">
        <v>58.212000000000003</v>
      </c>
      <c r="O62" s="29">
        <f t="shared" si="1"/>
        <v>190.98192960000003</v>
      </c>
      <c r="P62" s="32">
        <f t="shared" si="2"/>
        <v>355.2114411830529</v>
      </c>
      <c r="Q62" s="32">
        <f t="shared" si="0"/>
        <v>135.46876154543821</v>
      </c>
    </row>
    <row r="63" spans="1:17" x14ac:dyDescent="0.25">
      <c r="A63" s="24" t="s">
        <v>106</v>
      </c>
      <c r="B63" s="25" t="s">
        <v>107</v>
      </c>
      <c r="C63" s="24" t="s">
        <v>106</v>
      </c>
      <c r="D63" s="24" t="s">
        <v>20</v>
      </c>
      <c r="E63" s="26">
        <v>43</v>
      </c>
      <c r="F63" s="26">
        <v>41</v>
      </c>
      <c r="G63" s="27">
        <v>9.0719999999999992</v>
      </c>
      <c r="H63" s="24" t="s">
        <v>21</v>
      </c>
      <c r="I63" s="26">
        <v>1</v>
      </c>
      <c r="J63" s="26">
        <v>4</v>
      </c>
      <c r="K63" s="27">
        <v>32.866</v>
      </c>
      <c r="L63" s="28">
        <v>-1126.6856644818483</v>
      </c>
      <c r="M63" s="28">
        <v>-200.07959325202197</v>
      </c>
      <c r="N63" s="28">
        <v>58.210999999999999</v>
      </c>
      <c r="O63" s="29">
        <f t="shared" si="1"/>
        <v>190.9786488</v>
      </c>
      <c r="P63" s="32">
        <f t="shared" si="2"/>
        <v>324.58566448184831</v>
      </c>
      <c r="Q63" s="32">
        <f t="shared" si="0"/>
        <v>200.07959325202197</v>
      </c>
    </row>
    <row r="64" spans="1:17" x14ac:dyDescent="0.25">
      <c r="A64" s="24" t="s">
        <v>108</v>
      </c>
      <c r="B64" s="25" t="s">
        <v>109</v>
      </c>
      <c r="C64" s="24" t="s">
        <v>108</v>
      </c>
      <c r="D64" s="24" t="s">
        <v>20</v>
      </c>
      <c r="E64" s="26">
        <v>43</v>
      </c>
      <c r="F64" s="26">
        <v>41</v>
      </c>
      <c r="G64" s="27">
        <v>7.7119999999999997</v>
      </c>
      <c r="H64" s="24" t="s">
        <v>21</v>
      </c>
      <c r="I64" s="26">
        <v>1</v>
      </c>
      <c r="J64" s="26">
        <v>4</v>
      </c>
      <c r="K64" s="27">
        <v>36.640999999999998</v>
      </c>
      <c r="L64" s="28">
        <v>-1219.4565811663622</v>
      </c>
      <c r="M64" s="28">
        <v>-217.65910112626491</v>
      </c>
      <c r="N64" s="28">
        <v>63.872999999999998</v>
      </c>
      <c r="O64" s="29">
        <f t="shared" si="1"/>
        <v>209.55453840000001</v>
      </c>
      <c r="P64" s="32">
        <f t="shared" si="2"/>
        <v>417.35658116636216</v>
      </c>
      <c r="Q64" s="32">
        <f t="shared" si="0"/>
        <v>217.65910112626491</v>
      </c>
    </row>
    <row r="65" spans="1:17" x14ac:dyDescent="0.25">
      <c r="A65" s="24" t="s">
        <v>108</v>
      </c>
      <c r="B65" s="25" t="s">
        <v>109</v>
      </c>
      <c r="C65" s="24" t="s">
        <v>108</v>
      </c>
      <c r="D65" s="24" t="s">
        <v>20</v>
      </c>
      <c r="E65" s="26">
        <v>43</v>
      </c>
      <c r="F65" s="26">
        <v>41</v>
      </c>
      <c r="G65" s="27">
        <v>7.6879999999999997</v>
      </c>
      <c r="H65" s="24" t="s">
        <v>21</v>
      </c>
      <c r="I65" s="26">
        <v>1</v>
      </c>
      <c r="J65" s="26">
        <v>4</v>
      </c>
      <c r="K65" s="27">
        <v>33.817999999999998</v>
      </c>
      <c r="L65" s="28">
        <v>-1158.754577094787</v>
      </c>
      <c r="M65" s="28">
        <v>-235.47521471816358</v>
      </c>
      <c r="N65" s="28">
        <v>63.874000000000002</v>
      </c>
      <c r="O65" s="29">
        <f t="shared" si="1"/>
        <v>209.55781920000001</v>
      </c>
      <c r="P65" s="32">
        <f t="shared" si="2"/>
        <v>356.65457709478699</v>
      </c>
      <c r="Q65" s="32">
        <f t="shared" si="0"/>
        <v>235.47521471816358</v>
      </c>
    </row>
    <row r="66" spans="1:17" x14ac:dyDescent="0.25">
      <c r="A66" s="24" t="s">
        <v>108</v>
      </c>
      <c r="B66" s="25" t="s">
        <v>109</v>
      </c>
      <c r="C66" s="24" t="s">
        <v>108</v>
      </c>
      <c r="D66" s="24" t="s">
        <v>20</v>
      </c>
      <c r="E66" s="26">
        <v>43</v>
      </c>
      <c r="F66" s="26">
        <v>41</v>
      </c>
      <c r="G66" s="27">
        <v>5.9059999999999997</v>
      </c>
      <c r="H66" s="24" t="s">
        <v>21</v>
      </c>
      <c r="I66" s="26">
        <v>1</v>
      </c>
      <c r="J66" s="26">
        <v>4</v>
      </c>
      <c r="K66" s="27">
        <v>33.874000000000002</v>
      </c>
      <c r="L66" s="28">
        <v>-1174.8039291617438</v>
      </c>
      <c r="M66" s="28">
        <v>-288.10249395842783</v>
      </c>
      <c r="N66" s="28">
        <v>63.872999999999998</v>
      </c>
      <c r="O66" s="29">
        <f t="shared" si="1"/>
        <v>209.55453840000001</v>
      </c>
      <c r="P66" s="32">
        <f t="shared" si="2"/>
        <v>372.70392916174376</v>
      </c>
      <c r="Q66" s="32">
        <f t="shared" si="0"/>
        <v>288.10249395842783</v>
      </c>
    </row>
    <row r="67" spans="1:17" x14ac:dyDescent="0.25">
      <c r="A67" s="24" t="s">
        <v>108</v>
      </c>
      <c r="B67" s="25" t="s">
        <v>109</v>
      </c>
      <c r="C67" s="24" t="s">
        <v>108</v>
      </c>
      <c r="D67" s="24" t="s">
        <v>20</v>
      </c>
      <c r="E67" s="26">
        <v>43</v>
      </c>
      <c r="F67" s="26">
        <v>41</v>
      </c>
      <c r="G67" s="27">
        <v>6.0540000000000003</v>
      </c>
      <c r="H67" s="24" t="s">
        <v>21</v>
      </c>
      <c r="I67" s="26">
        <v>1</v>
      </c>
      <c r="J67" s="26">
        <v>4</v>
      </c>
      <c r="K67" s="27">
        <v>36.795999999999999</v>
      </c>
      <c r="L67" s="28">
        <v>-1236.6272094697413</v>
      </c>
      <c r="M67" s="28">
        <v>-266.03600471165907</v>
      </c>
      <c r="N67" s="28">
        <v>63.872</v>
      </c>
      <c r="O67" s="29">
        <f t="shared" si="1"/>
        <v>209.55125760000001</v>
      </c>
      <c r="P67" s="32">
        <f t="shared" si="2"/>
        <v>434.52720946974125</v>
      </c>
      <c r="Q67" s="32">
        <f t="shared" si="0"/>
        <v>266.03600471165907</v>
      </c>
    </row>
    <row r="68" spans="1:17" x14ac:dyDescent="0.25">
      <c r="A68" s="24" t="s">
        <v>110</v>
      </c>
      <c r="B68" s="25" t="s">
        <v>111</v>
      </c>
      <c r="C68" s="24" t="s">
        <v>110</v>
      </c>
      <c r="D68" s="24" t="s">
        <v>20</v>
      </c>
      <c r="E68" s="26">
        <v>43</v>
      </c>
      <c r="F68" s="26">
        <v>41</v>
      </c>
      <c r="G68" s="27">
        <v>12.92</v>
      </c>
      <c r="H68" s="24" t="s">
        <v>21</v>
      </c>
      <c r="I68" s="26">
        <v>1</v>
      </c>
      <c r="J68" s="26">
        <v>4</v>
      </c>
      <c r="K68" s="27">
        <v>28.82</v>
      </c>
      <c r="L68" s="28">
        <v>-1007.3234760546917</v>
      </c>
      <c r="M68" s="28">
        <v>-110.12492377534751</v>
      </c>
      <c r="N68" s="28">
        <v>44.722999999999999</v>
      </c>
      <c r="O68" s="29">
        <f t="shared" si="1"/>
        <v>146.7272184</v>
      </c>
      <c r="P68" s="32">
        <f t="shared" si="2"/>
        <v>205.22347605469167</v>
      </c>
      <c r="Q68" s="32">
        <f t="shared" si="0"/>
        <v>110.12492377534751</v>
      </c>
    </row>
    <row r="69" spans="1:17" x14ac:dyDescent="0.25">
      <c r="A69" s="24" t="s">
        <v>112</v>
      </c>
      <c r="B69" s="25" t="s">
        <v>113</v>
      </c>
      <c r="C69" s="24" t="s">
        <v>112</v>
      </c>
      <c r="D69" s="24" t="s">
        <v>20</v>
      </c>
      <c r="E69" s="26">
        <v>43</v>
      </c>
      <c r="F69" s="26">
        <v>41</v>
      </c>
      <c r="G69" s="27">
        <v>10.272</v>
      </c>
      <c r="H69" s="24" t="s">
        <v>21</v>
      </c>
      <c r="I69" s="26">
        <v>1</v>
      </c>
      <c r="J69" s="26">
        <v>4</v>
      </c>
      <c r="K69" s="27">
        <v>27.204000000000001</v>
      </c>
      <c r="L69" s="28">
        <v>-994.53238553603273</v>
      </c>
      <c r="M69" s="28">
        <v>-198.64925902362774</v>
      </c>
      <c r="N69" s="28">
        <v>52.982999999999997</v>
      </c>
      <c r="O69" s="29">
        <f t="shared" si="1"/>
        <v>173.82662640000001</v>
      </c>
      <c r="P69" s="32">
        <f t="shared" si="2"/>
        <v>192.43238553603271</v>
      </c>
      <c r="Q69" s="32">
        <f t="shared" si="0"/>
        <v>198.64925902362774</v>
      </c>
    </row>
    <row r="70" spans="1:17" x14ac:dyDescent="0.25">
      <c r="A70" s="24" t="s">
        <v>114</v>
      </c>
      <c r="B70" s="25" t="s">
        <v>115</v>
      </c>
      <c r="C70" s="24" t="s">
        <v>114</v>
      </c>
      <c r="D70" s="24" t="s">
        <v>20</v>
      </c>
      <c r="E70" s="26">
        <v>43</v>
      </c>
      <c r="F70" s="26">
        <v>41</v>
      </c>
      <c r="G70" s="27">
        <v>11.292</v>
      </c>
      <c r="H70" s="24" t="s">
        <v>21</v>
      </c>
      <c r="I70" s="26">
        <v>1</v>
      </c>
      <c r="J70" s="26">
        <v>4</v>
      </c>
      <c r="K70" s="27">
        <v>20.433</v>
      </c>
      <c r="L70" s="28">
        <v>-839.93678171065051</v>
      </c>
      <c r="M70" s="28">
        <v>-209.2515177575564</v>
      </c>
      <c r="N70" s="28">
        <v>49.570999999999998</v>
      </c>
      <c r="O70" s="29">
        <f t="shared" si="1"/>
        <v>162.6325368</v>
      </c>
      <c r="P70" s="32">
        <f t="shared" si="2"/>
        <v>37.836781710650484</v>
      </c>
      <c r="Q70" s="32">
        <f t="shared" si="0"/>
        <v>209.2515177575564</v>
      </c>
    </row>
    <row r="71" spans="1:17" x14ac:dyDescent="0.25">
      <c r="A71" s="24" t="s">
        <v>114</v>
      </c>
      <c r="B71" s="25" t="s">
        <v>115</v>
      </c>
      <c r="C71" s="24" t="s">
        <v>114</v>
      </c>
      <c r="D71" s="24" t="s">
        <v>20</v>
      </c>
      <c r="E71" s="26">
        <v>43</v>
      </c>
      <c r="F71" s="26">
        <v>41</v>
      </c>
      <c r="G71" s="27">
        <v>10.595000000000001</v>
      </c>
      <c r="H71" s="24" t="s">
        <v>21</v>
      </c>
      <c r="I71" s="26">
        <v>1</v>
      </c>
      <c r="J71" s="26">
        <v>4</v>
      </c>
      <c r="K71" s="27">
        <v>26.452999999999999</v>
      </c>
      <c r="L71" s="28">
        <v>-975.62623924004572</v>
      </c>
      <c r="M71" s="28">
        <v>-193.57522183213774</v>
      </c>
      <c r="N71" s="28">
        <v>49.57</v>
      </c>
      <c r="O71" s="29">
        <f t="shared" si="1"/>
        <v>162.629256</v>
      </c>
      <c r="P71" s="32">
        <f t="shared" si="2"/>
        <v>173.5262392400457</v>
      </c>
      <c r="Q71" s="32">
        <f t="shared" ref="Q71:Q111" si="3">IF(M71&lt;&gt;"",-M71,"")</f>
        <v>193.57522183213774</v>
      </c>
    </row>
    <row r="72" spans="1:17" x14ac:dyDescent="0.25">
      <c r="A72" s="24" t="s">
        <v>116</v>
      </c>
      <c r="B72" s="25" t="s">
        <v>117</v>
      </c>
      <c r="C72" s="24" t="s">
        <v>116</v>
      </c>
      <c r="D72" s="24" t="s">
        <v>20</v>
      </c>
      <c r="E72" s="26">
        <v>43</v>
      </c>
      <c r="F72" s="26">
        <v>41</v>
      </c>
      <c r="G72" s="27">
        <v>5.577</v>
      </c>
      <c r="H72" s="24" t="s">
        <v>21</v>
      </c>
      <c r="I72" s="26">
        <v>1</v>
      </c>
      <c r="J72" s="26">
        <v>4</v>
      </c>
      <c r="K72" s="27">
        <v>45.881999999999998</v>
      </c>
      <c r="L72" s="28">
        <v>-1436.6236375409642</v>
      </c>
      <c r="M72" s="28">
        <v>-225.24294186671571</v>
      </c>
      <c r="N72" s="28">
        <v>64.126000000000005</v>
      </c>
      <c r="O72" s="29">
        <f t="shared" ref="O72:O92" si="4">$N72*3.2808</f>
        <v>210.38458080000004</v>
      </c>
      <c r="P72" s="32">
        <f t="shared" si="2"/>
        <v>634.52363754096416</v>
      </c>
      <c r="Q72" s="32">
        <f t="shared" si="3"/>
        <v>225.24294186671571</v>
      </c>
    </row>
    <row r="73" spans="1:17" x14ac:dyDescent="0.25">
      <c r="A73" s="24" t="s">
        <v>118</v>
      </c>
      <c r="B73" s="25" t="s">
        <v>119</v>
      </c>
      <c r="C73" s="24" t="s">
        <v>118</v>
      </c>
      <c r="D73" s="24" t="s">
        <v>20</v>
      </c>
      <c r="E73" s="26">
        <v>43</v>
      </c>
      <c r="F73" s="26">
        <v>41</v>
      </c>
      <c r="G73" s="27">
        <v>10.333</v>
      </c>
      <c r="H73" s="24" t="s">
        <v>21</v>
      </c>
      <c r="I73" s="26">
        <v>1</v>
      </c>
      <c r="J73" s="26">
        <v>4</v>
      </c>
      <c r="K73" s="27">
        <v>17.157</v>
      </c>
      <c r="L73" s="28">
        <v>-777.2593874983844</v>
      </c>
      <c r="M73" s="28">
        <v>-257.58966087185166</v>
      </c>
      <c r="N73" s="28">
        <v>40.511000000000003</v>
      </c>
      <c r="O73" s="29">
        <f t="shared" si="4"/>
        <v>132.90848880000001</v>
      </c>
      <c r="P73" s="32">
        <f t="shared" si="2"/>
        <v>-24.840612501615624</v>
      </c>
      <c r="Q73" s="32">
        <f t="shared" si="3"/>
        <v>257.58966087185166</v>
      </c>
    </row>
    <row r="74" spans="1:17" x14ac:dyDescent="0.25">
      <c r="A74" s="24" t="s">
        <v>118</v>
      </c>
      <c r="B74" s="25" t="s">
        <v>119</v>
      </c>
      <c r="C74" s="24" t="s">
        <v>118</v>
      </c>
      <c r="D74" s="24" t="s">
        <v>20</v>
      </c>
      <c r="E74" s="26">
        <v>43</v>
      </c>
      <c r="F74" s="26">
        <v>41</v>
      </c>
      <c r="G74" s="27">
        <v>9.81</v>
      </c>
      <c r="H74" s="24" t="s">
        <v>21</v>
      </c>
      <c r="I74" s="26">
        <v>1</v>
      </c>
      <c r="J74" s="26">
        <v>4</v>
      </c>
      <c r="K74" s="27">
        <v>19.893999999999998</v>
      </c>
      <c r="L74" s="28">
        <v>-840.66687076917196</v>
      </c>
      <c r="M74" s="28">
        <v>-256.58046283796045</v>
      </c>
      <c r="N74" s="28">
        <v>40.511000000000003</v>
      </c>
      <c r="O74" s="29">
        <f t="shared" si="4"/>
        <v>132.90848880000001</v>
      </c>
      <c r="P74" s="32">
        <f t="shared" ref="P74:P111" si="5">IF(L74&lt;&gt;"", -L74-$C$2,"")</f>
        <v>38.566870769171942</v>
      </c>
      <c r="Q74" s="32">
        <f t="shared" si="3"/>
        <v>256.58046283796045</v>
      </c>
    </row>
    <row r="75" spans="1:17" x14ac:dyDescent="0.25">
      <c r="A75" s="24" t="s">
        <v>120</v>
      </c>
      <c r="B75" s="25" t="s">
        <v>121</v>
      </c>
      <c r="C75" s="24" t="s">
        <v>120</v>
      </c>
      <c r="D75" s="24" t="s">
        <v>20</v>
      </c>
      <c r="E75" s="26">
        <v>43</v>
      </c>
      <c r="F75" s="26">
        <v>41</v>
      </c>
      <c r="G75" s="27">
        <v>11.098000000000001</v>
      </c>
      <c r="H75" s="24" t="s">
        <v>21</v>
      </c>
      <c r="I75" s="26">
        <v>1</v>
      </c>
      <c r="J75" s="26">
        <v>4</v>
      </c>
      <c r="K75" s="27">
        <v>13.141</v>
      </c>
      <c r="L75" s="28">
        <v>-684.23181850993831</v>
      </c>
      <c r="M75" s="28">
        <v>-259.11618560966292</v>
      </c>
      <c r="N75" s="28">
        <v>39.957999999999998</v>
      </c>
      <c r="O75" s="29">
        <f t="shared" si="4"/>
        <v>131.09420639999999</v>
      </c>
      <c r="P75" s="32">
        <f t="shared" si="5"/>
        <v>-117.86818149006172</v>
      </c>
      <c r="Q75" s="32">
        <f t="shared" si="3"/>
        <v>259.11618560966292</v>
      </c>
    </row>
    <row r="76" spans="1:17" x14ac:dyDescent="0.25">
      <c r="A76" s="24" t="s">
        <v>120</v>
      </c>
      <c r="B76" s="25" t="s">
        <v>121</v>
      </c>
      <c r="C76" s="24" t="s">
        <v>120</v>
      </c>
      <c r="D76" s="24" t="s">
        <v>20</v>
      </c>
      <c r="E76" s="26">
        <v>43</v>
      </c>
      <c r="F76" s="26">
        <v>41</v>
      </c>
      <c r="G76" s="27">
        <v>10.577</v>
      </c>
      <c r="H76" s="24" t="s">
        <v>21</v>
      </c>
      <c r="I76" s="26">
        <v>1</v>
      </c>
      <c r="J76" s="26">
        <v>4</v>
      </c>
      <c r="K76" s="27">
        <v>15.868</v>
      </c>
      <c r="L76" s="28">
        <v>-747.39700602860705</v>
      </c>
      <c r="M76" s="28">
        <v>-258.12366777301924</v>
      </c>
      <c r="N76" s="28">
        <v>39.957000000000001</v>
      </c>
      <c r="O76" s="29">
        <f t="shared" si="4"/>
        <v>131.09092560000002</v>
      </c>
      <c r="P76" s="32">
        <f t="shared" si="5"/>
        <v>-54.702993971392971</v>
      </c>
      <c r="Q76" s="32">
        <f t="shared" si="3"/>
        <v>258.12366777301924</v>
      </c>
    </row>
    <row r="77" spans="1:17" x14ac:dyDescent="0.25">
      <c r="A77" s="24" t="s">
        <v>122</v>
      </c>
      <c r="B77" s="25" t="s">
        <v>123</v>
      </c>
      <c r="C77" s="24" t="s">
        <v>122</v>
      </c>
      <c r="D77" s="24" t="s">
        <v>20</v>
      </c>
      <c r="E77" s="26">
        <v>43</v>
      </c>
      <c r="F77" s="26">
        <v>41</v>
      </c>
      <c r="G77" s="27">
        <v>11.866</v>
      </c>
      <c r="H77" s="24" t="s">
        <v>21</v>
      </c>
      <c r="I77" s="26">
        <v>1</v>
      </c>
      <c r="J77" s="26">
        <v>4</v>
      </c>
      <c r="K77" s="27">
        <v>9.1050000000000004</v>
      </c>
      <c r="L77" s="28">
        <v>-590.7543859435051</v>
      </c>
      <c r="M77" s="28">
        <v>-260.69387036006987</v>
      </c>
      <c r="N77" s="28">
        <v>39.573</v>
      </c>
      <c r="O77" s="29">
        <f t="shared" si="4"/>
        <v>129.8310984</v>
      </c>
      <c r="P77" s="32">
        <f t="shared" si="5"/>
        <v>-211.34561405649492</v>
      </c>
      <c r="Q77" s="32">
        <f t="shared" si="3"/>
        <v>260.69387036006987</v>
      </c>
    </row>
    <row r="78" spans="1:17" x14ac:dyDescent="0.25">
      <c r="A78" s="24" t="s">
        <v>122</v>
      </c>
      <c r="B78" s="25" t="s">
        <v>123</v>
      </c>
      <c r="C78" s="24" t="s">
        <v>122</v>
      </c>
      <c r="D78" s="24" t="s">
        <v>20</v>
      </c>
      <c r="E78" s="26">
        <v>43</v>
      </c>
      <c r="F78" s="26">
        <v>41</v>
      </c>
      <c r="G78" s="27">
        <v>11.347</v>
      </c>
      <c r="H78" s="24" t="s">
        <v>21</v>
      </c>
      <c r="I78" s="26">
        <v>1</v>
      </c>
      <c r="J78" s="26">
        <v>4</v>
      </c>
      <c r="K78" s="27">
        <v>11.832000000000001</v>
      </c>
      <c r="L78" s="28">
        <v>-653.90419504565057</v>
      </c>
      <c r="M78" s="28">
        <v>-259.63305146729823</v>
      </c>
      <c r="N78" s="28">
        <v>39.573</v>
      </c>
      <c r="O78" s="29">
        <f t="shared" si="4"/>
        <v>129.8310984</v>
      </c>
      <c r="P78" s="32">
        <f t="shared" si="5"/>
        <v>-148.19580495434946</v>
      </c>
      <c r="Q78" s="32">
        <f t="shared" si="3"/>
        <v>259.63305146729823</v>
      </c>
    </row>
    <row r="79" spans="1:17" x14ac:dyDescent="0.25">
      <c r="A79" s="24" t="s">
        <v>124</v>
      </c>
      <c r="B79" s="25" t="s">
        <v>125</v>
      </c>
      <c r="C79" s="24" t="s">
        <v>124</v>
      </c>
      <c r="D79" s="24" t="s">
        <v>20</v>
      </c>
      <c r="E79" s="26">
        <v>43</v>
      </c>
      <c r="F79" s="26">
        <v>41</v>
      </c>
      <c r="G79" s="27">
        <v>12.742000000000001</v>
      </c>
      <c r="H79" s="24" t="s">
        <v>21</v>
      </c>
      <c r="I79" s="26">
        <v>1</v>
      </c>
      <c r="J79" s="26">
        <v>4</v>
      </c>
      <c r="K79" s="27">
        <v>4.5759999999999996</v>
      </c>
      <c r="L79" s="28">
        <v>-485.73989726153792</v>
      </c>
      <c r="M79" s="28">
        <v>-262.02880564370201</v>
      </c>
      <c r="N79" s="28">
        <v>38.371000000000002</v>
      </c>
      <c r="O79" s="29">
        <f t="shared" si="4"/>
        <v>125.88757680000002</v>
      </c>
      <c r="P79" s="32">
        <f t="shared" si="5"/>
        <v>-316.3601027384621</v>
      </c>
      <c r="Q79" s="32">
        <f t="shared" si="3"/>
        <v>262.02880564370201</v>
      </c>
    </row>
    <row r="80" spans="1:17" x14ac:dyDescent="0.25">
      <c r="A80" s="24" t="s">
        <v>124</v>
      </c>
      <c r="B80" s="25" t="s">
        <v>125</v>
      </c>
      <c r="C80" s="24" t="s">
        <v>124</v>
      </c>
      <c r="D80" s="24" t="s">
        <v>20</v>
      </c>
      <c r="E80" s="26">
        <v>43</v>
      </c>
      <c r="F80" s="26">
        <v>41</v>
      </c>
      <c r="G80" s="27">
        <v>11.936999999999999</v>
      </c>
      <c r="H80" s="24" t="s">
        <v>21</v>
      </c>
      <c r="I80" s="26">
        <v>1</v>
      </c>
      <c r="J80" s="26">
        <v>4</v>
      </c>
      <c r="K80" s="27">
        <v>8.7669999999999995</v>
      </c>
      <c r="L80" s="28">
        <v>-582.87109329056545</v>
      </c>
      <c r="M80" s="28">
        <v>-260.63132806560816</v>
      </c>
      <c r="N80" s="28">
        <v>38.369999999999997</v>
      </c>
      <c r="O80" s="29">
        <f t="shared" si="4"/>
        <v>125.88429599999999</v>
      </c>
      <c r="P80" s="32">
        <f t="shared" si="5"/>
        <v>-219.22890670943457</v>
      </c>
      <c r="Q80" s="32">
        <f t="shared" si="3"/>
        <v>260.63132806560816</v>
      </c>
    </row>
    <row r="81" spans="1:17" x14ac:dyDescent="0.25">
      <c r="A81" s="24" t="s">
        <v>126</v>
      </c>
      <c r="B81" s="25" t="s">
        <v>127</v>
      </c>
      <c r="C81" s="24" t="s">
        <v>126</v>
      </c>
      <c r="D81" s="24" t="s">
        <v>20</v>
      </c>
      <c r="E81" s="26">
        <v>43</v>
      </c>
      <c r="F81" s="26">
        <v>41</v>
      </c>
      <c r="G81" s="27">
        <v>16.065000000000001</v>
      </c>
      <c r="H81" s="24" t="s">
        <v>21</v>
      </c>
      <c r="I81" s="26">
        <v>1</v>
      </c>
      <c r="J81" s="26">
        <v>3</v>
      </c>
      <c r="K81" s="27">
        <v>59.125</v>
      </c>
      <c r="L81" s="28">
        <v>-340.43786370968036</v>
      </c>
      <c r="M81" s="28">
        <v>-196.18723280356053</v>
      </c>
      <c r="N81" s="28">
        <v>49.607999999999997</v>
      </c>
      <c r="O81" s="29">
        <f t="shared" si="4"/>
        <v>162.75392640000001</v>
      </c>
      <c r="P81" s="32">
        <f t="shared" si="5"/>
        <v>-461.66213629031967</v>
      </c>
      <c r="Q81" s="32">
        <f t="shared" si="3"/>
        <v>196.18723280356053</v>
      </c>
    </row>
    <row r="82" spans="1:17" x14ac:dyDescent="0.25">
      <c r="A82" s="24" t="s">
        <v>126</v>
      </c>
      <c r="B82" s="25" t="s">
        <v>127</v>
      </c>
      <c r="C82" s="24" t="s">
        <v>126</v>
      </c>
      <c r="D82" s="24" t="s">
        <v>20</v>
      </c>
      <c r="E82" s="26">
        <v>43</v>
      </c>
      <c r="F82" s="26">
        <v>41</v>
      </c>
      <c r="G82" s="27">
        <v>14.257</v>
      </c>
      <c r="H82" s="24" t="s">
        <v>21</v>
      </c>
      <c r="I82" s="26">
        <v>1</v>
      </c>
      <c r="J82" s="26">
        <v>4</v>
      </c>
      <c r="K82" s="27">
        <v>0.93600000000000005</v>
      </c>
      <c r="L82" s="28">
        <v>-394.57657975073494</v>
      </c>
      <c r="M82" s="28">
        <v>-238.98250086127368</v>
      </c>
      <c r="N82" s="28">
        <v>49.606999999999999</v>
      </c>
      <c r="O82" s="29">
        <f t="shared" si="4"/>
        <v>162.75064560000001</v>
      </c>
      <c r="P82" s="32">
        <f t="shared" si="5"/>
        <v>-407.52342024926509</v>
      </c>
      <c r="Q82" s="32">
        <f t="shared" si="3"/>
        <v>238.98250086127368</v>
      </c>
    </row>
    <row r="83" spans="1:17" x14ac:dyDescent="0.25">
      <c r="A83" s="24" t="s">
        <v>128</v>
      </c>
      <c r="B83" s="25" t="s">
        <v>129</v>
      </c>
      <c r="C83" s="24" t="s">
        <v>128</v>
      </c>
      <c r="D83" s="24" t="s">
        <v>20</v>
      </c>
      <c r="E83" s="26">
        <v>43</v>
      </c>
      <c r="F83" s="26">
        <v>41</v>
      </c>
      <c r="G83" s="27">
        <v>26.606999999999999</v>
      </c>
      <c r="H83" s="24" t="s">
        <v>21</v>
      </c>
      <c r="I83" s="26">
        <v>1</v>
      </c>
      <c r="J83" s="26">
        <v>4</v>
      </c>
      <c r="K83" s="27">
        <v>10.153</v>
      </c>
      <c r="L83" s="28">
        <v>-490.54537206456632</v>
      </c>
      <c r="M83" s="28">
        <v>183.92047211548268</v>
      </c>
      <c r="N83" s="28">
        <v>56.390999999999998</v>
      </c>
      <c r="O83" s="29">
        <f t="shared" si="4"/>
        <v>185.0075928</v>
      </c>
      <c r="P83" s="32">
        <f t="shared" si="5"/>
        <v>-311.5546279354337</v>
      </c>
      <c r="Q83" s="32">
        <f t="shared" si="3"/>
        <v>-183.92047211548268</v>
      </c>
    </row>
    <row r="84" spans="1:17" x14ac:dyDescent="0.25">
      <c r="A84" s="24" t="s">
        <v>130</v>
      </c>
      <c r="B84" s="25" t="s">
        <v>131</v>
      </c>
      <c r="C84" s="24" t="s">
        <v>130</v>
      </c>
      <c r="D84" s="24" t="s">
        <v>20</v>
      </c>
      <c r="E84" s="26">
        <v>43</v>
      </c>
      <c r="F84" s="26">
        <v>41</v>
      </c>
      <c r="G84" s="27">
        <v>23.231999999999999</v>
      </c>
      <c r="H84" s="24" t="s">
        <v>21</v>
      </c>
      <c r="I84" s="26">
        <v>1</v>
      </c>
      <c r="J84" s="26">
        <v>4</v>
      </c>
      <c r="K84" s="27">
        <v>12.148999999999999</v>
      </c>
      <c r="L84" s="28">
        <v>-561.72259947843247</v>
      </c>
      <c r="M84" s="28">
        <v>95.655980524810843</v>
      </c>
      <c r="N84" s="28">
        <v>41.956000000000003</v>
      </c>
      <c r="O84" s="29">
        <f t="shared" si="4"/>
        <v>137.64924480000002</v>
      </c>
      <c r="P84" s="32">
        <f t="shared" si="5"/>
        <v>-240.37740052156755</v>
      </c>
      <c r="Q84" s="32">
        <f t="shared" si="3"/>
        <v>-95.655980524810843</v>
      </c>
    </row>
    <row r="85" spans="1:17" x14ac:dyDescent="0.25">
      <c r="A85" s="24" t="s">
        <v>132</v>
      </c>
      <c r="B85" s="25" t="s">
        <v>133</v>
      </c>
      <c r="C85" s="24" t="s">
        <v>132</v>
      </c>
      <c r="D85" s="24" t="s">
        <v>20</v>
      </c>
      <c r="E85" s="26">
        <v>43</v>
      </c>
      <c r="F85" s="26">
        <v>41</v>
      </c>
      <c r="G85" s="27">
        <v>23.128</v>
      </c>
      <c r="H85" s="24" t="s">
        <v>21</v>
      </c>
      <c r="I85" s="26">
        <v>1</v>
      </c>
      <c r="J85" s="26">
        <v>4</v>
      </c>
      <c r="K85" s="27">
        <v>12.554</v>
      </c>
      <c r="L85" s="28">
        <v>-571.32231869037014</v>
      </c>
      <c r="M85" s="28">
        <v>95.006313238480004</v>
      </c>
      <c r="N85" s="28">
        <v>43.191000000000003</v>
      </c>
      <c r="O85" s="29">
        <f t="shared" si="4"/>
        <v>141.70103280000001</v>
      </c>
      <c r="P85" s="32">
        <f t="shared" si="5"/>
        <v>-230.77768130962988</v>
      </c>
      <c r="Q85" s="32">
        <f t="shared" si="3"/>
        <v>-95.006313238480004</v>
      </c>
    </row>
    <row r="86" spans="1:17" x14ac:dyDescent="0.25">
      <c r="A86" s="24" t="s">
        <v>134</v>
      </c>
      <c r="B86" s="25" t="s">
        <v>135</v>
      </c>
      <c r="C86" s="24" t="s">
        <v>134</v>
      </c>
      <c r="D86" s="24" t="s">
        <v>20</v>
      </c>
      <c r="E86" s="26">
        <v>43</v>
      </c>
      <c r="F86" s="26">
        <v>41</v>
      </c>
      <c r="G86" s="27">
        <v>22.393999999999998</v>
      </c>
      <c r="H86" s="24" t="s">
        <v>21</v>
      </c>
      <c r="I86" s="26">
        <v>1</v>
      </c>
      <c r="J86" s="26">
        <v>4</v>
      </c>
      <c r="K86" s="27">
        <v>15.154</v>
      </c>
      <c r="L86" s="28">
        <v>-633.52568929736685</v>
      </c>
      <c r="M86" s="28">
        <v>88.893047754511329</v>
      </c>
      <c r="N86" s="28">
        <v>38.823</v>
      </c>
      <c r="O86" s="29">
        <f t="shared" si="4"/>
        <v>127.3704984</v>
      </c>
      <c r="P86" s="32">
        <f t="shared" si="5"/>
        <v>-168.57431070263317</v>
      </c>
      <c r="Q86" s="32">
        <f t="shared" si="3"/>
        <v>-88.893047754511329</v>
      </c>
    </row>
    <row r="87" spans="1:17" x14ac:dyDescent="0.25">
      <c r="A87" s="24" t="s">
        <v>136</v>
      </c>
      <c r="B87" s="25" t="s">
        <v>137</v>
      </c>
      <c r="C87" s="24" t="s">
        <v>136</v>
      </c>
      <c r="D87" s="24" t="s">
        <v>20</v>
      </c>
      <c r="E87" s="26">
        <v>43</v>
      </c>
      <c r="F87" s="26">
        <v>41</v>
      </c>
      <c r="G87" s="27">
        <v>27.422999999999998</v>
      </c>
      <c r="H87" s="24" t="s">
        <v>21</v>
      </c>
      <c r="I87" s="26">
        <v>1</v>
      </c>
      <c r="J87" s="26">
        <v>4</v>
      </c>
      <c r="K87" s="27">
        <v>5.6710000000000003</v>
      </c>
      <c r="L87" s="28">
        <v>-387.03932706173123</v>
      </c>
      <c r="M87" s="28">
        <v>181.08099733584714</v>
      </c>
      <c r="N87" s="28">
        <v>43.234000000000002</v>
      </c>
      <c r="O87" s="29">
        <f t="shared" si="4"/>
        <v>141.84210720000002</v>
      </c>
      <c r="P87" s="32">
        <f t="shared" si="5"/>
        <v>-415.06067293826879</v>
      </c>
      <c r="Q87" s="32">
        <f t="shared" si="3"/>
        <v>-181.08099733584714</v>
      </c>
    </row>
    <row r="88" spans="1:17" x14ac:dyDescent="0.25">
      <c r="A88" s="24" t="s">
        <v>136</v>
      </c>
      <c r="B88" s="25" t="s">
        <v>137</v>
      </c>
      <c r="C88" s="24" t="s">
        <v>136</v>
      </c>
      <c r="D88" s="24" t="s">
        <v>20</v>
      </c>
      <c r="E88" s="26">
        <v>43</v>
      </c>
      <c r="F88" s="26">
        <v>41</v>
      </c>
      <c r="G88" s="27">
        <v>26.777000000000001</v>
      </c>
      <c r="H88" s="24" t="s">
        <v>21</v>
      </c>
      <c r="I88" s="26">
        <v>1</v>
      </c>
      <c r="J88" s="26">
        <v>4</v>
      </c>
      <c r="K88" s="27">
        <v>8.9410000000000007</v>
      </c>
      <c r="L88" s="28">
        <v>-462.96798342884409</v>
      </c>
      <c r="M88" s="28">
        <v>181.6344963912253</v>
      </c>
      <c r="N88" s="28">
        <v>43.232999999999997</v>
      </c>
      <c r="O88" s="29">
        <f t="shared" si="4"/>
        <v>141.83882639999999</v>
      </c>
      <c r="P88" s="32">
        <f t="shared" si="5"/>
        <v>-339.13201657115593</v>
      </c>
      <c r="Q88" s="32">
        <f t="shared" si="3"/>
        <v>-181.6344963912253</v>
      </c>
    </row>
    <row r="89" spans="1:17" x14ac:dyDescent="0.25">
      <c r="A89" s="24" t="s">
        <v>138</v>
      </c>
      <c r="B89" s="25" t="s">
        <v>139</v>
      </c>
      <c r="C89" s="24" t="s">
        <v>138</v>
      </c>
      <c r="D89" s="24" t="s">
        <v>20</v>
      </c>
      <c r="E89" s="26">
        <v>43</v>
      </c>
      <c r="F89" s="26">
        <v>41</v>
      </c>
      <c r="G89" s="27">
        <v>28.193999999999999</v>
      </c>
      <c r="H89" s="24" t="s">
        <v>21</v>
      </c>
      <c r="I89" s="26">
        <v>1</v>
      </c>
      <c r="J89" s="26">
        <v>4</v>
      </c>
      <c r="K89" s="27">
        <v>1.671</v>
      </c>
      <c r="L89" s="28">
        <v>-294.3182232445622</v>
      </c>
      <c r="M89" s="28">
        <v>179.8184278363151</v>
      </c>
      <c r="N89" s="28">
        <v>43.442999999999998</v>
      </c>
      <c r="O89" s="29">
        <f t="shared" si="4"/>
        <v>142.5277944</v>
      </c>
      <c r="P89" s="32">
        <f t="shared" si="5"/>
        <v>-507.78177675543782</v>
      </c>
      <c r="Q89" s="32">
        <f t="shared" si="3"/>
        <v>-179.8184278363151</v>
      </c>
    </row>
    <row r="90" spans="1:17" x14ac:dyDescent="0.25">
      <c r="A90" s="24" t="s">
        <v>138</v>
      </c>
      <c r="B90" s="25" t="s">
        <v>139</v>
      </c>
      <c r="C90" s="24" t="s">
        <v>138</v>
      </c>
      <c r="D90" s="24" t="s">
        <v>20</v>
      </c>
      <c r="E90" s="26">
        <v>43</v>
      </c>
      <c r="F90" s="26">
        <v>41</v>
      </c>
      <c r="G90" s="27">
        <v>27.66</v>
      </c>
      <c r="H90" s="24" t="s">
        <v>21</v>
      </c>
      <c r="I90" s="26">
        <v>1</v>
      </c>
      <c r="J90" s="26">
        <v>4</v>
      </c>
      <c r="K90" s="27">
        <v>4.4139999999999997</v>
      </c>
      <c r="L90" s="28">
        <v>-357.95172221777148</v>
      </c>
      <c r="M90" s="28">
        <v>180.52580252405042</v>
      </c>
      <c r="N90" s="28">
        <v>43.442</v>
      </c>
      <c r="O90" s="29">
        <f t="shared" si="4"/>
        <v>142.52451360000001</v>
      </c>
      <c r="P90" s="32">
        <f t="shared" si="5"/>
        <v>-444.14827778222855</v>
      </c>
      <c r="Q90" s="32">
        <f t="shared" si="3"/>
        <v>-180.52580252405042</v>
      </c>
    </row>
    <row r="91" spans="1:17" x14ac:dyDescent="0.25">
      <c r="A91" s="24" t="s">
        <v>140</v>
      </c>
      <c r="B91" s="25" t="s">
        <v>141</v>
      </c>
      <c r="C91" s="24" t="s">
        <v>140</v>
      </c>
      <c r="D91" s="24" t="s">
        <v>20</v>
      </c>
      <c r="E91" s="26">
        <v>43</v>
      </c>
      <c r="F91" s="26">
        <v>41</v>
      </c>
      <c r="G91" s="27">
        <v>20.97</v>
      </c>
      <c r="H91" s="24" t="s">
        <v>21</v>
      </c>
      <c r="I91" s="26">
        <v>1</v>
      </c>
      <c r="J91" s="26">
        <v>4</v>
      </c>
      <c r="K91" s="27">
        <v>20.094999999999999</v>
      </c>
      <c r="L91" s="28">
        <v>-751.9984218231092</v>
      </c>
      <c r="M91" s="28">
        <v>76.440377336825534</v>
      </c>
      <c r="N91" s="28">
        <v>44.15</v>
      </c>
      <c r="O91" s="34">
        <f t="shared" ref="O91:O111" si="6">ROUNDUP($N91*3.2808,0)</f>
        <v>145</v>
      </c>
      <c r="P91" s="32">
        <f t="shared" si="5"/>
        <v>-50.101578176890825</v>
      </c>
      <c r="Q91" s="32">
        <f t="shared" si="3"/>
        <v>-76.440377336825534</v>
      </c>
    </row>
    <row r="92" spans="1:17" x14ac:dyDescent="0.25">
      <c r="A92" s="24" t="s">
        <v>142</v>
      </c>
      <c r="B92" s="25" t="s">
        <v>143</v>
      </c>
      <c r="C92" s="24" t="s">
        <v>142</v>
      </c>
      <c r="D92" s="24" t="s">
        <v>20</v>
      </c>
      <c r="E92" s="26">
        <v>43</v>
      </c>
      <c r="F92" s="26">
        <v>41</v>
      </c>
      <c r="G92" s="27">
        <v>22.039000000000001</v>
      </c>
      <c r="H92" s="24" t="s">
        <v>21</v>
      </c>
      <c r="I92" s="26">
        <v>1</v>
      </c>
      <c r="J92" s="26">
        <v>4</v>
      </c>
      <c r="K92" s="27">
        <v>15.721</v>
      </c>
      <c r="L92" s="28">
        <v>-648.7152984777922</v>
      </c>
      <c r="M92" s="28">
        <v>81.773644958395963</v>
      </c>
      <c r="N92" s="28">
        <v>34.054000000000002</v>
      </c>
      <c r="O92" s="34">
        <f t="shared" si="6"/>
        <v>112</v>
      </c>
      <c r="P92" s="32">
        <f t="shared" si="5"/>
        <v>-153.38470152220782</v>
      </c>
      <c r="Q92" s="32">
        <f t="shared" si="3"/>
        <v>-81.773644958395963</v>
      </c>
    </row>
    <row r="93" spans="1:17" x14ac:dyDescent="0.25">
      <c r="A93" s="24" t="s">
        <v>144</v>
      </c>
      <c r="B93" s="25" t="s">
        <v>145</v>
      </c>
      <c r="C93" s="24" t="s">
        <v>144</v>
      </c>
      <c r="D93" s="24" t="s">
        <v>20</v>
      </c>
      <c r="E93" s="26">
        <v>43</v>
      </c>
      <c r="F93" s="26">
        <v>41</v>
      </c>
      <c r="G93" s="27">
        <v>29.556000000000001</v>
      </c>
      <c r="H93" s="24" t="s">
        <v>21</v>
      </c>
      <c r="I93" s="26">
        <v>1</v>
      </c>
      <c r="J93" s="26">
        <v>3</v>
      </c>
      <c r="K93" s="27">
        <v>54.664999999999999</v>
      </c>
      <c r="L93" s="28">
        <v>-131.83145373030311</v>
      </c>
      <c r="M93" s="28">
        <v>177.97043965420391</v>
      </c>
      <c r="N93" s="28">
        <v>43.941000000000003</v>
      </c>
      <c r="O93" s="34">
        <f t="shared" si="6"/>
        <v>145</v>
      </c>
      <c r="P93" s="32">
        <f t="shared" si="5"/>
        <v>-670.26854626969691</v>
      </c>
      <c r="Q93" s="32">
        <f t="shared" si="3"/>
        <v>-177.97043965420391</v>
      </c>
    </row>
    <row r="94" spans="1:17" x14ac:dyDescent="0.25">
      <c r="A94" s="24" t="s">
        <v>144</v>
      </c>
      <c r="B94" s="25" t="s">
        <v>145</v>
      </c>
      <c r="C94" s="24" t="s">
        <v>144</v>
      </c>
      <c r="D94" s="24" t="s">
        <v>20</v>
      </c>
      <c r="E94" s="26">
        <v>43</v>
      </c>
      <c r="F94" s="26">
        <v>41</v>
      </c>
      <c r="G94" s="27">
        <v>29.027000000000001</v>
      </c>
      <c r="H94" s="24" t="s">
        <v>21</v>
      </c>
      <c r="I94" s="26">
        <v>1</v>
      </c>
      <c r="J94" s="26">
        <v>3</v>
      </c>
      <c r="K94" s="27">
        <v>57.402999999999999</v>
      </c>
      <c r="L94" s="28">
        <v>-195.30971636598179</v>
      </c>
      <c r="M94" s="28">
        <v>178.79353592801723</v>
      </c>
      <c r="N94" s="28">
        <v>43.94</v>
      </c>
      <c r="O94" s="34">
        <f t="shared" si="6"/>
        <v>145</v>
      </c>
      <c r="P94" s="32">
        <f t="shared" si="5"/>
        <v>-606.79028363401824</v>
      </c>
      <c r="Q94" s="32">
        <f t="shared" si="3"/>
        <v>-178.79353592801723</v>
      </c>
    </row>
    <row r="95" spans="1:17" x14ac:dyDescent="0.25">
      <c r="A95" s="24" t="s">
        <v>146</v>
      </c>
      <c r="B95" s="25" t="s">
        <v>147</v>
      </c>
      <c r="C95" s="24" t="s">
        <v>146</v>
      </c>
      <c r="D95" s="24" t="s">
        <v>20</v>
      </c>
      <c r="E95" s="26">
        <v>43</v>
      </c>
      <c r="F95" s="26">
        <v>41</v>
      </c>
      <c r="G95" s="27">
        <v>30.335999999999999</v>
      </c>
      <c r="H95" s="24" t="s">
        <v>21</v>
      </c>
      <c r="I95" s="26">
        <v>1</v>
      </c>
      <c r="J95" s="26">
        <v>3</v>
      </c>
      <c r="K95" s="27">
        <v>50.683999999999997</v>
      </c>
      <c r="L95" s="28">
        <v>-39.449161479216521</v>
      </c>
      <c r="M95" s="28">
        <v>177.11030235147578</v>
      </c>
      <c r="N95" s="28">
        <v>44.374000000000002</v>
      </c>
      <c r="O95" s="34">
        <f t="shared" si="6"/>
        <v>146</v>
      </c>
      <c r="P95" s="32">
        <f t="shared" si="5"/>
        <v>-762.65083852078351</v>
      </c>
      <c r="Q95" s="32">
        <f t="shared" si="3"/>
        <v>-177.11030235147578</v>
      </c>
    </row>
    <row r="96" spans="1:17" x14ac:dyDescent="0.25">
      <c r="A96" s="24" t="s">
        <v>146</v>
      </c>
      <c r="B96" s="25" t="s">
        <v>147</v>
      </c>
      <c r="C96" s="24" t="s">
        <v>146</v>
      </c>
      <c r="D96" s="24" t="s">
        <v>20</v>
      </c>
      <c r="E96" s="26">
        <v>43</v>
      </c>
      <c r="F96" s="26">
        <v>41</v>
      </c>
      <c r="G96" s="27">
        <v>29.751000000000001</v>
      </c>
      <c r="H96" s="24" t="s">
        <v>21</v>
      </c>
      <c r="I96" s="26">
        <v>1</v>
      </c>
      <c r="J96" s="26">
        <v>3</v>
      </c>
      <c r="K96" s="27">
        <v>53.689</v>
      </c>
      <c r="L96" s="28">
        <v>-109.1548434463234</v>
      </c>
      <c r="M96" s="28">
        <v>177.87086012155072</v>
      </c>
      <c r="N96" s="28">
        <v>44.374000000000002</v>
      </c>
      <c r="O96" s="34">
        <f t="shared" si="6"/>
        <v>146</v>
      </c>
      <c r="P96" s="32">
        <f t="shared" si="5"/>
        <v>-692.94515655367661</v>
      </c>
      <c r="Q96" s="32">
        <f t="shared" si="3"/>
        <v>-177.87086012155072</v>
      </c>
    </row>
    <row r="97" spans="1:17" x14ac:dyDescent="0.25">
      <c r="A97" s="24" t="s">
        <v>148</v>
      </c>
      <c r="B97" s="25" t="s">
        <v>149</v>
      </c>
      <c r="C97" s="24" t="s">
        <v>148</v>
      </c>
      <c r="D97" s="24" t="s">
        <v>20</v>
      </c>
      <c r="E97" s="26">
        <v>43</v>
      </c>
      <c r="F97" s="26">
        <v>41</v>
      </c>
      <c r="G97" s="27">
        <v>14.478</v>
      </c>
      <c r="H97" s="24" t="s">
        <v>21</v>
      </c>
      <c r="I97" s="26">
        <v>1</v>
      </c>
      <c r="J97" s="26">
        <v>3</v>
      </c>
      <c r="K97" s="27">
        <v>52.03</v>
      </c>
      <c r="L97" s="28">
        <v>-200.57632670681926</v>
      </c>
      <c r="M97" s="28">
        <v>-286.24696144071618</v>
      </c>
      <c r="N97" s="28">
        <v>48.024000000000001</v>
      </c>
      <c r="O97" s="34">
        <f t="shared" si="6"/>
        <v>158</v>
      </c>
      <c r="P97" s="32">
        <f t="shared" si="5"/>
        <v>-601.52367329318076</v>
      </c>
      <c r="Q97" s="32">
        <f t="shared" si="3"/>
        <v>286.24696144071618</v>
      </c>
    </row>
    <row r="98" spans="1:17" x14ac:dyDescent="0.25">
      <c r="A98" s="24" t="s">
        <v>150</v>
      </c>
      <c r="B98" s="25" t="s">
        <v>151</v>
      </c>
      <c r="C98" s="24" t="s">
        <v>150</v>
      </c>
      <c r="D98" s="24" t="s">
        <v>20</v>
      </c>
      <c r="E98" s="26">
        <v>43</v>
      </c>
      <c r="F98" s="26">
        <v>41</v>
      </c>
      <c r="G98" s="27">
        <v>15.121</v>
      </c>
      <c r="H98" s="24" t="s">
        <v>21</v>
      </c>
      <c r="I98" s="26">
        <v>1</v>
      </c>
      <c r="J98" s="26">
        <v>3</v>
      </c>
      <c r="K98" s="27">
        <v>50.290999999999997</v>
      </c>
      <c r="L98" s="28">
        <v>-157.71746669225146</v>
      </c>
      <c r="M98" s="28">
        <v>-277.64781335130436</v>
      </c>
      <c r="N98" s="28">
        <v>51.984000000000002</v>
      </c>
      <c r="O98" s="34">
        <f t="shared" si="6"/>
        <v>171</v>
      </c>
      <c r="P98" s="32">
        <f t="shared" si="5"/>
        <v>-644.38253330774853</v>
      </c>
      <c r="Q98" s="32">
        <f t="shared" si="3"/>
        <v>277.64781335130436</v>
      </c>
    </row>
    <row r="99" spans="1:17" x14ac:dyDescent="0.25">
      <c r="A99" s="24" t="s">
        <v>152</v>
      </c>
      <c r="B99" s="25" t="s">
        <v>153</v>
      </c>
      <c r="C99" s="24" t="s">
        <v>152</v>
      </c>
      <c r="D99" s="24" t="s">
        <v>20</v>
      </c>
      <c r="E99" s="26">
        <v>43</v>
      </c>
      <c r="F99" s="26">
        <v>41</v>
      </c>
      <c r="G99" s="27">
        <v>20.67</v>
      </c>
      <c r="H99" s="24" t="s">
        <v>21</v>
      </c>
      <c r="I99" s="26">
        <v>1</v>
      </c>
      <c r="J99" s="26">
        <v>3</v>
      </c>
      <c r="K99" s="27">
        <v>49.298999999999999</v>
      </c>
      <c r="L99" s="28">
        <v>-90.080314027423867</v>
      </c>
      <c r="M99" s="28">
        <v>-118.65071253572903</v>
      </c>
      <c r="N99" s="28">
        <v>48.381</v>
      </c>
      <c r="O99" s="34">
        <f t="shared" si="6"/>
        <v>159</v>
      </c>
      <c r="P99" s="32">
        <f t="shared" si="5"/>
        <v>-712.0196859725761</v>
      </c>
      <c r="Q99" s="32">
        <f t="shared" si="3"/>
        <v>118.65071253572903</v>
      </c>
    </row>
    <row r="100" spans="1:17" x14ac:dyDescent="0.25">
      <c r="A100" s="24" t="s">
        <v>154</v>
      </c>
      <c r="B100" s="25" t="s">
        <v>155</v>
      </c>
      <c r="C100" s="24" t="s">
        <v>154</v>
      </c>
      <c r="D100" s="24" t="s">
        <v>20</v>
      </c>
      <c r="E100" s="26">
        <v>43</v>
      </c>
      <c r="F100" s="26">
        <v>41</v>
      </c>
      <c r="G100" s="27">
        <v>21.984999999999999</v>
      </c>
      <c r="H100" s="24" t="s">
        <v>21</v>
      </c>
      <c r="I100" s="26">
        <v>1</v>
      </c>
      <c r="J100" s="26">
        <v>3</v>
      </c>
      <c r="K100" s="27">
        <v>42.649000000000001</v>
      </c>
      <c r="L100" s="28">
        <v>64.339655735527444</v>
      </c>
      <c r="M100" s="28">
        <v>-119.76635238968794</v>
      </c>
      <c r="N100" s="28">
        <v>55.082999999999998</v>
      </c>
      <c r="O100" s="34">
        <f t="shared" si="6"/>
        <v>181</v>
      </c>
      <c r="P100" s="32">
        <f t="shared" si="5"/>
        <v>-866.43965573552748</v>
      </c>
      <c r="Q100" s="32">
        <f t="shared" si="3"/>
        <v>119.76635238968794</v>
      </c>
    </row>
    <row r="101" spans="1:17" x14ac:dyDescent="0.25">
      <c r="A101" s="24" t="s">
        <v>154</v>
      </c>
      <c r="B101" s="25" t="s">
        <v>155</v>
      </c>
      <c r="C101" s="24" t="s">
        <v>154</v>
      </c>
      <c r="D101" s="24" t="s">
        <v>20</v>
      </c>
      <c r="E101" s="26">
        <v>43</v>
      </c>
      <c r="F101" s="26">
        <v>41</v>
      </c>
      <c r="G101" s="27">
        <v>21.497</v>
      </c>
      <c r="H101" s="24" t="s">
        <v>21</v>
      </c>
      <c r="I101" s="26">
        <v>1</v>
      </c>
      <c r="J101" s="26">
        <v>3</v>
      </c>
      <c r="K101" s="27">
        <v>45.225999999999999</v>
      </c>
      <c r="L101" s="28">
        <v>4.6911561487198083</v>
      </c>
      <c r="M101" s="28">
        <v>-118.68684082790799</v>
      </c>
      <c r="N101" s="28">
        <v>55.082000000000001</v>
      </c>
      <c r="O101" s="34">
        <f t="shared" si="6"/>
        <v>181</v>
      </c>
      <c r="P101" s="32">
        <f t="shared" si="5"/>
        <v>-806.79115614871978</v>
      </c>
      <c r="Q101" s="32">
        <f t="shared" si="3"/>
        <v>118.68684082790799</v>
      </c>
    </row>
    <row r="102" spans="1:17" x14ac:dyDescent="0.25">
      <c r="A102" s="24" t="s">
        <v>156</v>
      </c>
      <c r="B102" s="25" t="s">
        <v>157</v>
      </c>
      <c r="C102" s="24" t="s">
        <v>156</v>
      </c>
      <c r="D102" s="24" t="s">
        <v>20</v>
      </c>
      <c r="E102" s="26">
        <v>43</v>
      </c>
      <c r="F102" s="26">
        <v>41</v>
      </c>
      <c r="G102" s="27">
        <v>34.438000000000002</v>
      </c>
      <c r="H102" s="24" t="s">
        <v>21</v>
      </c>
      <c r="I102" s="26">
        <v>1</v>
      </c>
      <c r="J102" s="26">
        <v>3</v>
      </c>
      <c r="K102" s="27">
        <v>31.245000000000001</v>
      </c>
      <c r="L102" s="28">
        <v>414.08879269056007</v>
      </c>
      <c r="M102" s="28">
        <v>181.58030816671354</v>
      </c>
      <c r="N102" s="28">
        <v>64.891999999999996</v>
      </c>
      <c r="O102" s="34">
        <f t="shared" si="6"/>
        <v>213</v>
      </c>
      <c r="P102" s="32">
        <f t="shared" si="5"/>
        <v>-1216.1887926905601</v>
      </c>
      <c r="Q102" s="32">
        <f t="shared" si="3"/>
        <v>-181.58030816671354</v>
      </c>
    </row>
    <row r="103" spans="1:17" x14ac:dyDescent="0.25">
      <c r="A103" s="24" t="s">
        <v>158</v>
      </c>
      <c r="B103" s="25" t="s">
        <v>159</v>
      </c>
      <c r="C103" s="24" t="s">
        <v>158</v>
      </c>
      <c r="D103" s="24" t="s">
        <v>20</v>
      </c>
      <c r="E103" s="26">
        <v>43</v>
      </c>
      <c r="F103" s="26">
        <v>41</v>
      </c>
      <c r="G103" s="27">
        <v>34.323999999999998</v>
      </c>
      <c r="H103" s="24" t="s">
        <v>21</v>
      </c>
      <c r="I103" s="26">
        <v>1</v>
      </c>
      <c r="J103" s="26">
        <v>4</v>
      </c>
      <c r="K103" s="27">
        <v>5.681</v>
      </c>
      <c r="L103" s="28">
        <v>-329.76125351860014</v>
      </c>
      <c r="M103" s="28">
        <v>386.31740144302944</v>
      </c>
      <c r="N103" s="28">
        <v>58.716999999999999</v>
      </c>
      <c r="O103" s="34">
        <f t="shared" si="6"/>
        <v>193</v>
      </c>
      <c r="P103" s="32">
        <f t="shared" si="5"/>
        <v>-472.33874648139988</v>
      </c>
      <c r="Q103" s="32">
        <f t="shared" si="3"/>
        <v>-386.31740144302944</v>
      </c>
    </row>
    <row r="104" spans="1:17" x14ac:dyDescent="0.25">
      <c r="A104" s="24" t="s">
        <v>160</v>
      </c>
      <c r="B104" s="25" t="s">
        <v>161</v>
      </c>
      <c r="C104" s="24" t="s">
        <v>160</v>
      </c>
      <c r="D104" s="24" t="s">
        <v>20</v>
      </c>
      <c r="E104" s="26">
        <v>43</v>
      </c>
      <c r="F104" s="26">
        <v>41</v>
      </c>
      <c r="G104" s="27">
        <v>34.889000000000003</v>
      </c>
      <c r="H104" s="24" t="s">
        <v>21</v>
      </c>
      <c r="I104" s="26">
        <v>1</v>
      </c>
      <c r="J104" s="26">
        <v>4</v>
      </c>
      <c r="K104" s="27">
        <v>11.02</v>
      </c>
      <c r="L104" s="28">
        <v>-440.23426513534696</v>
      </c>
      <c r="M104" s="28">
        <v>435.38501329139069</v>
      </c>
      <c r="N104" s="28">
        <v>60.728000000000002</v>
      </c>
      <c r="O104" s="34">
        <f t="shared" si="6"/>
        <v>200</v>
      </c>
      <c r="P104" s="32">
        <f t="shared" si="5"/>
        <v>-361.86573486465306</v>
      </c>
      <c r="Q104" s="32">
        <f t="shared" si="3"/>
        <v>-435.38501329139069</v>
      </c>
    </row>
    <row r="105" spans="1:17" x14ac:dyDescent="0.25">
      <c r="A105" s="24" t="s">
        <v>162</v>
      </c>
      <c r="B105" s="25" t="s">
        <v>163</v>
      </c>
      <c r="C105" s="24" t="s">
        <v>162</v>
      </c>
      <c r="D105" s="24" t="s">
        <v>20</v>
      </c>
      <c r="E105" s="26">
        <v>43</v>
      </c>
      <c r="F105" s="26">
        <v>41</v>
      </c>
      <c r="G105" s="27">
        <v>26.527999999999999</v>
      </c>
      <c r="H105" s="24" t="s">
        <v>21</v>
      </c>
      <c r="I105" s="26">
        <v>1</v>
      </c>
      <c r="J105" s="26">
        <v>4</v>
      </c>
      <c r="K105" s="27">
        <v>12.47</v>
      </c>
      <c r="L105" s="28">
        <v>-541.18527318327688</v>
      </c>
      <c r="M105" s="28">
        <v>195.56517240469549</v>
      </c>
      <c r="N105" s="28">
        <v>42.65</v>
      </c>
      <c r="O105" s="34">
        <f t="shared" si="6"/>
        <v>140</v>
      </c>
      <c r="P105" s="32">
        <f t="shared" si="5"/>
        <v>-260.91472681672315</v>
      </c>
      <c r="Q105" s="32">
        <f t="shared" si="3"/>
        <v>-195.56517240469549</v>
      </c>
    </row>
    <row r="106" spans="1:17" x14ac:dyDescent="0.25">
      <c r="A106" s="24" t="s">
        <v>162</v>
      </c>
      <c r="B106" s="25" t="s">
        <v>163</v>
      </c>
      <c r="C106" s="24" t="s">
        <v>162</v>
      </c>
      <c r="D106" s="24" t="s">
        <v>20</v>
      </c>
      <c r="E106" s="26">
        <v>43</v>
      </c>
      <c r="F106" s="26">
        <v>41</v>
      </c>
      <c r="G106" s="27">
        <v>26.032</v>
      </c>
      <c r="H106" s="24" t="s">
        <v>21</v>
      </c>
      <c r="I106" s="26">
        <v>1</v>
      </c>
      <c r="J106" s="26">
        <v>4</v>
      </c>
      <c r="K106" s="27">
        <v>14.981999999999999</v>
      </c>
      <c r="L106" s="28">
        <v>-599.51734377484763</v>
      </c>
      <c r="M106" s="28">
        <v>196.0250045893273</v>
      </c>
      <c r="N106" s="28">
        <v>42.649000000000001</v>
      </c>
      <c r="O106" s="34">
        <f t="shared" si="6"/>
        <v>140</v>
      </c>
      <c r="P106" s="32">
        <f t="shared" si="5"/>
        <v>-202.58265622515239</v>
      </c>
      <c r="Q106" s="32">
        <f t="shared" si="3"/>
        <v>-196.0250045893273</v>
      </c>
    </row>
    <row r="107" spans="1:17" x14ac:dyDescent="0.25">
      <c r="A107" s="24" t="s">
        <v>164</v>
      </c>
      <c r="B107" s="25" t="s">
        <v>165</v>
      </c>
      <c r="C107" s="24" t="s">
        <v>164</v>
      </c>
      <c r="D107" s="24" t="s">
        <v>20</v>
      </c>
      <c r="E107" s="26">
        <v>43</v>
      </c>
      <c r="F107" s="26">
        <v>41</v>
      </c>
      <c r="G107" s="27">
        <v>25.577999999999999</v>
      </c>
      <c r="H107" s="24" t="s">
        <v>21</v>
      </c>
      <c r="I107" s="26">
        <v>1</v>
      </c>
      <c r="J107" s="26">
        <v>4</v>
      </c>
      <c r="K107" s="27">
        <v>16.158000000000001</v>
      </c>
      <c r="L107" s="28">
        <v>-628.66581393467015</v>
      </c>
      <c r="M107" s="28">
        <v>189.62292543987385</v>
      </c>
      <c r="N107" s="28">
        <v>41.064999999999998</v>
      </c>
      <c r="O107" s="34">
        <f t="shared" si="6"/>
        <v>135</v>
      </c>
      <c r="P107" s="32">
        <f t="shared" si="5"/>
        <v>-173.43418606532987</v>
      </c>
      <c r="Q107" s="32">
        <f t="shared" si="3"/>
        <v>-189.62292543987385</v>
      </c>
    </row>
    <row r="108" spans="1:17" x14ac:dyDescent="0.25">
      <c r="A108" s="24" t="s">
        <v>166</v>
      </c>
      <c r="B108" s="25" t="s">
        <v>167</v>
      </c>
      <c r="C108" s="24" t="s">
        <v>166</v>
      </c>
      <c r="D108" s="24" t="s">
        <v>20</v>
      </c>
      <c r="E108" s="26">
        <v>43</v>
      </c>
      <c r="F108" s="26">
        <v>41</v>
      </c>
      <c r="G108" s="27">
        <v>26.268000000000001</v>
      </c>
      <c r="H108" s="24" t="s">
        <v>21</v>
      </c>
      <c r="I108" s="26">
        <v>1</v>
      </c>
      <c r="J108" s="26">
        <v>4</v>
      </c>
      <c r="K108" s="27">
        <v>16.722999999999999</v>
      </c>
      <c r="L108" s="28">
        <v>-635.10522928448097</v>
      </c>
      <c r="M108" s="28">
        <v>213.56326062541649</v>
      </c>
      <c r="N108" s="28">
        <v>50.654000000000003</v>
      </c>
      <c r="O108" s="34">
        <f t="shared" si="6"/>
        <v>167</v>
      </c>
      <c r="P108" s="32">
        <f t="shared" si="5"/>
        <v>-166.99477071551905</v>
      </c>
      <c r="Q108" s="32">
        <f t="shared" si="3"/>
        <v>-213.56326062541649</v>
      </c>
    </row>
    <row r="109" spans="1:17" x14ac:dyDescent="0.25">
      <c r="A109" s="24" t="s">
        <v>166</v>
      </c>
      <c r="B109" s="25" t="s">
        <v>167</v>
      </c>
      <c r="C109" s="24" t="s">
        <v>166</v>
      </c>
      <c r="D109" s="24" t="s">
        <v>20</v>
      </c>
      <c r="E109" s="26">
        <v>43</v>
      </c>
      <c r="F109" s="26">
        <v>41</v>
      </c>
      <c r="G109" s="27">
        <v>25.484000000000002</v>
      </c>
      <c r="H109" s="24" t="s">
        <v>21</v>
      </c>
      <c r="I109" s="26">
        <v>1</v>
      </c>
      <c r="J109" s="26">
        <v>4</v>
      </c>
      <c r="K109" s="27">
        <v>19.655999999999999</v>
      </c>
      <c r="L109" s="28">
        <v>-704.91072581443848</v>
      </c>
      <c r="M109" s="28">
        <v>207.97616120689486</v>
      </c>
      <c r="N109" s="28">
        <v>50.652999999999999</v>
      </c>
      <c r="O109" s="34">
        <f t="shared" si="6"/>
        <v>167</v>
      </c>
      <c r="P109" s="32">
        <f t="shared" si="5"/>
        <v>-97.189274185561544</v>
      </c>
      <c r="Q109" s="32">
        <f t="shared" si="3"/>
        <v>-207.97616120689486</v>
      </c>
    </row>
    <row r="110" spans="1:17" x14ac:dyDescent="0.25">
      <c r="A110" s="24" t="s">
        <v>168</v>
      </c>
      <c r="B110" s="25" t="s">
        <v>169</v>
      </c>
      <c r="C110" s="24" t="s">
        <v>168</v>
      </c>
      <c r="D110" s="24" t="s">
        <v>20</v>
      </c>
      <c r="E110" s="26">
        <v>43</v>
      </c>
      <c r="F110" s="26">
        <v>41</v>
      </c>
      <c r="G110" s="27">
        <v>24.055</v>
      </c>
      <c r="H110" s="24" t="s">
        <v>21</v>
      </c>
      <c r="I110" s="26">
        <v>1</v>
      </c>
      <c r="J110" s="26">
        <v>3</v>
      </c>
      <c r="K110" s="27">
        <v>27.545000000000002</v>
      </c>
      <c r="L110" s="28">
        <v>407.45820853244743</v>
      </c>
      <c r="M110" s="28">
        <v>-149.48434730042359</v>
      </c>
      <c r="N110" s="28">
        <v>56.002000000000002</v>
      </c>
      <c r="O110" s="34">
        <f t="shared" si="6"/>
        <v>184</v>
      </c>
      <c r="P110" s="32">
        <f t="shared" si="5"/>
        <v>-1209.5582085324475</v>
      </c>
      <c r="Q110" s="32">
        <f t="shared" si="3"/>
        <v>149.48434730042359</v>
      </c>
    </row>
    <row r="111" spans="1:17" x14ac:dyDescent="0.25">
      <c r="A111" s="24" t="s">
        <v>168</v>
      </c>
      <c r="B111" s="25" t="s">
        <v>169</v>
      </c>
      <c r="C111" s="24" t="s">
        <v>168</v>
      </c>
      <c r="D111" s="24" t="s">
        <v>20</v>
      </c>
      <c r="E111" s="26">
        <v>43</v>
      </c>
      <c r="F111" s="26">
        <v>41</v>
      </c>
      <c r="G111" s="27">
        <v>21.594000000000001</v>
      </c>
      <c r="H111" s="24" t="s">
        <v>21</v>
      </c>
      <c r="I111" s="26">
        <v>1</v>
      </c>
      <c r="J111" s="26">
        <v>3</v>
      </c>
      <c r="K111" s="27">
        <v>29.067</v>
      </c>
      <c r="L111" s="28">
        <v>354.13061834991629</v>
      </c>
      <c r="M111" s="28">
        <v>-213.4535042178378</v>
      </c>
      <c r="N111" s="28">
        <v>56</v>
      </c>
      <c r="O111" s="34">
        <f t="shared" si="6"/>
        <v>184</v>
      </c>
      <c r="P111" s="32">
        <f t="shared" si="5"/>
        <v>-1156.2306183499163</v>
      </c>
      <c r="Q111" s="32">
        <f t="shared" si="3"/>
        <v>213.4535042178378</v>
      </c>
    </row>
  </sheetData>
  <mergeCells count="9">
    <mergeCell ref="P4:Q4"/>
    <mergeCell ref="D5:G5"/>
    <mergeCell ref="H5:K5"/>
    <mergeCell ref="A4:A5"/>
    <mergeCell ref="B4:B5"/>
    <mergeCell ref="C4:C5"/>
    <mergeCell ref="D4:K4"/>
    <mergeCell ref="L4:M4"/>
    <mergeCell ref="N4:O4"/>
  </mergeCells>
  <conditionalFormatting sqref="A7:A9 A91:Q95 B78:C89 L78:N89 A74:A90 D7:K9 O7:Q9 A96:A102 O11:Q11 D11:K11 A11 A13:A72 O13:Q90 D13:K90 A103:Q111">
    <cfRule type="expression" dxfId="6" priority="6" stopIfTrue="1">
      <formula>N(#REF!)&gt;=1</formula>
    </cfRule>
  </conditionalFormatting>
  <conditionalFormatting sqref="B90:C90 L90:N90 B7:C9 L7:N9 B91 L11:N11 B11:C11 B13:C77 L13:N77">
    <cfRule type="expression" dxfId="5" priority="7" stopIfTrue="1">
      <formula>N(#REF!)&gt;=1</formula>
    </cfRule>
  </conditionalFormatting>
  <conditionalFormatting sqref="B96:Q102">
    <cfRule type="expression" dxfId="4" priority="5" stopIfTrue="1">
      <formula>N(#REF!)&gt;=1</formula>
    </cfRule>
  </conditionalFormatting>
  <conditionalFormatting sqref="A10 D10:K10 O10:Q10">
    <cfRule type="expression" dxfId="3" priority="3" stopIfTrue="1">
      <formula>N(#REF!)&gt;=1</formula>
    </cfRule>
  </conditionalFormatting>
  <conditionalFormatting sqref="B10:C10 L10:N10">
    <cfRule type="expression" dxfId="2" priority="4" stopIfTrue="1">
      <formula>N(#REF!)&gt;=1</formula>
    </cfRule>
  </conditionalFormatting>
  <conditionalFormatting sqref="A12 D12:K12 O12:Q12">
    <cfRule type="expression" dxfId="1" priority="1" stopIfTrue="1">
      <formula>N(#REF!)&gt;=1</formula>
    </cfRule>
  </conditionalFormatting>
  <conditionalFormatting sqref="B12:C12 L12:N12">
    <cfRule type="expression" dxfId="0" priority="2" stopIfTrue="1">
      <formula>N(#REF!)&gt;=1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des Armées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MARCHAND Thierry ASC NIV 2 OA</dc:creator>
  <cp:lastModifiedBy>MARCHAND Thierry ASC NIV 2 OA</cp:lastModifiedBy>
  <dcterms:created xsi:type="dcterms:W3CDTF">2024-09-30T07:34:37Z</dcterms:created>
  <dcterms:modified xsi:type="dcterms:W3CDTF">2024-09-30T07:35:10Z</dcterms:modified>
</cp:coreProperties>
</file>