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65311" windowWidth="25080" windowHeight="12540" tabRatio="286" activeTab="0"/>
  </bookViews>
  <sheets>
    <sheet name="Tableau" sheetId="1" r:id="rId1"/>
    <sheet name="Obstacles CSV" sheetId="2" r:id="rId2"/>
  </sheets>
  <definedNames>
    <definedName name="_xlnm.Print_Titles" localSheetId="0">'Tableau'!$1:$5</definedName>
    <definedName name="_xlnm.Print_Area" localSheetId="0">'Tableau'!$A$1:$R$95</definedName>
  </definedNames>
  <calcPr fullCalcOnLoad="1"/>
</workbook>
</file>

<file path=xl/sharedStrings.xml><?xml version="1.0" encoding="utf-8"?>
<sst xmlns="http://schemas.openxmlformats.org/spreadsheetml/2006/main" count="615" uniqueCount="137">
  <si>
    <t>N°</t>
  </si>
  <si>
    <t>Description</t>
  </si>
  <si>
    <t>X (m)</t>
  </si>
  <si>
    <t>Y (m)</t>
  </si>
  <si>
    <t>Coordonnées</t>
  </si>
  <si>
    <t>Latitudes</t>
  </si>
  <si>
    <t>Longitudes</t>
  </si>
  <si>
    <t>N</t>
  </si>
  <si>
    <t>E</t>
  </si>
  <si>
    <t>N° fichier géomètre</t>
  </si>
  <si>
    <t>m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</si>
  <si>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</si>
  <si>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</si>
  <si>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</si>
  <si>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</si>
  <si>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</si>
  <si>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</si>
  <si>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</si>
  <si>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</si>
  <si>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</si>
  <si>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</si>
  <si>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</si>
  <si>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</si>
  <si>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</si>
  <si>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</si>
  <si>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</si>
  <si>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W</t>
  </si>
  <si>
    <t xml:space="preserve">             Référence ALT A/D</t>
  </si>
  <si>
    <t>Distance DTHR à DTHR :</t>
  </si>
  <si>
    <t>LOCALIZER</t>
  </si>
  <si>
    <t>GLIDE</t>
  </si>
  <si>
    <t>ARBRE</t>
  </si>
  <si>
    <t>w</t>
  </si>
  <si>
    <t xml:space="preserve">alt max piste </t>
  </si>
  <si>
    <t>TOUR DE CONTRÔLE</t>
  </si>
  <si>
    <t>ANTENNE SILO</t>
  </si>
  <si>
    <t>CHÂTEAU D'EAU</t>
  </si>
  <si>
    <t>LIGNE D'ARBRES</t>
  </si>
  <si>
    <t>THR 01</t>
  </si>
  <si>
    <t>THR 19</t>
  </si>
  <si>
    <t xml:space="preserve">761 ft </t>
  </si>
  <si>
    <t>ÉOLIENNE</t>
  </si>
  <si>
    <t>SEUIL 01</t>
  </si>
  <si>
    <t>SEUIL 19</t>
  </si>
  <si>
    <t>GIDE</t>
  </si>
  <si>
    <t>NDB</t>
  </si>
  <si>
    <t>ANTENNE GONIO. VHF</t>
  </si>
  <si>
    <t>ANTENNE STAREC RADAR</t>
  </si>
  <si>
    <t>MÂT MÉTÉO</t>
  </si>
  <si>
    <t>AÉRIEN SPARTIATE</t>
  </si>
  <si>
    <t>PLATEFORME SPARTIATE</t>
  </si>
  <si>
    <t>ANTENNE TÉLÉCOM</t>
  </si>
  <si>
    <t>CHEMINÉE NORD</t>
  </si>
  <si>
    <t>CHEMINÉE 02 CHAUFFERIE</t>
  </si>
  <si>
    <t>CHEMINÉE 01 CHAUFFERIE</t>
  </si>
  <si>
    <t>HANGAR SUD</t>
  </si>
  <si>
    <t>STAND DE TIR SUD</t>
  </si>
  <si>
    <t>STAND DE TIR NORD</t>
  </si>
  <si>
    <t>PARATONNERRE HANGAR</t>
  </si>
  <si>
    <t>ÉGLISE DE ROUVRES</t>
  </si>
  <si>
    <t>CHÂTEAU D'EAU ÉTAIN</t>
  </si>
  <si>
    <t>PYLÔNE TÉLÉCOM</t>
  </si>
  <si>
    <t>ANTENNE PIENNES</t>
  </si>
  <si>
    <t>PYLÔNE RTE</t>
  </si>
  <si>
    <t>CHEMINÉE USINE</t>
  </si>
  <si>
    <t>ÉGLISE DE VILLE-EN-WOËVRE</t>
  </si>
  <si>
    <t>MÂT BUTTE DE TIR</t>
  </si>
  <si>
    <t>CENTRE ROUTE CIRCULAIRE</t>
  </si>
  <si>
    <t>CLOCHER DE LANHÈRES</t>
  </si>
  <si>
    <t>CROISEMENT D906/PISTE</t>
  </si>
  <si>
    <t>E543-1</t>
  </si>
  <si>
    <t>E543-2</t>
  </si>
  <si>
    <t>E543-3</t>
  </si>
  <si>
    <t>E543-4</t>
  </si>
  <si>
    <t>E543-5</t>
  </si>
  <si>
    <t>QE100</t>
  </si>
  <si>
    <t>QE105</t>
  </si>
  <si>
    <t>QE200-1</t>
  </si>
  <si>
    <t>QE200-2</t>
  </si>
  <si>
    <t>QE200-9</t>
  </si>
  <si>
    <t>QE203-1</t>
  </si>
  <si>
    <t>QE203-2</t>
  </si>
  <si>
    <t>QE203-9</t>
  </si>
  <si>
    <t>QE320-1</t>
  </si>
  <si>
    <t>QE320-2</t>
  </si>
  <si>
    <t>QE380-1</t>
  </si>
  <si>
    <t>QE380-2</t>
  </si>
  <si>
    <t>QE380-9</t>
  </si>
  <si>
    <t>QE400</t>
  </si>
  <si>
    <t>QE402</t>
  </si>
  <si>
    <t>QE420</t>
  </si>
  <si>
    <t>QE420-1</t>
  </si>
  <si>
    <t>QE850</t>
  </si>
  <si>
    <t>QE851</t>
  </si>
  <si>
    <t>QE852</t>
  </si>
  <si>
    <t>QE853</t>
  </si>
  <si>
    <t>QE854</t>
  </si>
  <si>
    <t>QE855</t>
  </si>
  <si>
    <t>QE856</t>
  </si>
  <si>
    <t>QE858</t>
  </si>
  <si>
    <t>QE860-1</t>
  </si>
  <si>
    <t>QE860-2</t>
  </si>
  <si>
    <t>QE862</t>
  </si>
  <si>
    <t>QE863</t>
  </si>
  <si>
    <t>QE864</t>
  </si>
  <si>
    <t>QE866-1</t>
  </si>
  <si>
    <t>QE866-2</t>
  </si>
  <si>
    <t>QE867</t>
  </si>
  <si>
    <t>QE872</t>
  </si>
  <si>
    <t>QE879</t>
  </si>
  <si>
    <t>QE880</t>
  </si>
  <si>
    <t>QE881</t>
  </si>
  <si>
    <t>QE882</t>
  </si>
  <si>
    <t>QE887</t>
  </si>
  <si>
    <t>QE889</t>
  </si>
  <si>
    <t>QE890</t>
  </si>
  <si>
    <t>QE891</t>
  </si>
  <si>
    <t>QE896</t>
  </si>
  <si>
    <t>QE897</t>
  </si>
  <si>
    <t>QE899</t>
  </si>
  <si>
    <t>QE903</t>
  </si>
  <si>
    <t>QE904</t>
  </si>
  <si>
    <t>QE905-1</t>
  </si>
  <si>
    <t>QE905-2</t>
  </si>
  <si>
    <t>QE905-3</t>
  </si>
  <si>
    <t>QE905-4</t>
  </si>
  <si>
    <t>QE912</t>
  </si>
  <si>
    <t>QE915</t>
  </si>
  <si>
    <t>QE916</t>
  </si>
  <si>
    <t>QE917-1</t>
  </si>
  <si>
    <t>QE917-2</t>
  </si>
  <si>
    <t>QE921-1</t>
  </si>
  <si>
    <t>QE921-2</t>
  </si>
  <si>
    <t>QE922-1</t>
  </si>
  <si>
    <t>QE922-2</t>
  </si>
  <si>
    <t>QE923-1</t>
  </si>
  <si>
    <t>QE923-2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</si>
</sst>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;[Red]0.0"/>
    <numFmt numFmtId="175" formatCode="0\°00\'00\'\'0000&quot;N&quot;"/>
    <numFmt numFmtId="176" formatCode="&quot;Vrai&quot;;&quot;Vrai&quot;;&quot;Faux&quot;"/>
    <numFmt numFmtId="177" formatCode="&quot;Actif&quot;;&quot;Actif&quot;;&quot;Inactif&quot;"/>
    <numFmt numFmtId="178" formatCode="0.0000"/>
    <numFmt numFmtId="179" formatCode="##&quot;N&quot;\ ##&quot;'&quot;"/>
    <numFmt numFmtId="180" formatCode="#"/>
    <numFmt numFmtId="181" formatCode="##\°\ ##\'\ ###\'\'"/>
    <numFmt numFmtId="182" formatCode="##\°\ ##\'\ ##&quot;.&quot;##\'\'"/>
    <numFmt numFmtId="183" formatCode="\°##\'\ ##&quot;.&quot;##\'\'"/>
    <numFmt numFmtId="184" formatCode="##\°##\'\ ##&quot;.&quot;##\'\'"/>
    <numFmt numFmtId="185" formatCode="??\°??\'\ ??&quot;.&quot;??\'\'"/>
    <numFmt numFmtId="186" formatCode="00\°??\'\ ??&quot;.&quot;??\'\'"/>
    <numFmt numFmtId="187" formatCode="00\°??\'\ ?????\'\'"/>
    <numFmt numFmtId="188" formatCode="00\°00"/>
    <numFmt numFmtId="189" formatCode="00\°00\'00.00"/>
    <numFmt numFmtId="190" formatCode="0?\°??\'??.??\'\'"/>
    <numFmt numFmtId="191" formatCode="000\°??\'\ ??&quot;.&quot;??\'\'"/>
    <numFmt numFmtId="192" formatCode="[$-40C]dddd\ d\ mmmm\ yyyy"/>
    <numFmt numFmtId="193" formatCode="General&quot; m&quot;"/>
    <numFmt numFmtId="194" formatCode=";;;"/>
    <numFmt numFmtId="195" formatCode="00"/>
    <numFmt numFmtId="196" formatCode="00\°00\'\ 00&quot;.&quot;00\'\'"/>
    <numFmt numFmtId="197" formatCode="000\°00\'00&quot;.&quot;00\'\'"/>
    <numFmt numFmtId="198" formatCode="0.000"/>
    <numFmt numFmtId="199" formatCode="0.0"/>
    <numFmt numFmtId="200" formatCode="00\°00\'\ 00&quot;&quot;00\'\'"/>
    <numFmt numFmtId="201" formatCode="00\°00\'00.00\'\'"/>
    <numFmt numFmtId="202" formatCode="???\°??\'\ ????\'\'"/>
    <numFmt numFmtId="203" formatCode="#000"/>
    <numFmt numFmtId="204" formatCode="000\°00\'00.00\'\'"/>
    <numFmt numFmtId="205" formatCode="0.00000000"/>
    <numFmt numFmtId="206" formatCode="0.000000"/>
    <numFmt numFmtId="207" formatCode="0.00000"/>
    <numFmt numFmtId="208" formatCode="000\°"/>
    <numFmt numFmtId="209" formatCode="00\'"/>
    <numFmt numFmtId="210" formatCode="00.000000\'\'"/>
    <numFmt numFmtId="211" formatCode="0.000000\'\'"/>
    <numFmt numFmtId="212" formatCode="00.0000"/>
    <numFmt numFmtId="213" formatCode="0.E+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double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186" fontId="2" fillId="27" borderId="3" applyFont="0" applyFill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6" borderId="5" applyNumberFormat="0" applyAlignment="0" applyProtection="0"/>
    <xf numFmtId="0" fontId="1" fillId="0" borderId="6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3" borderId="11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9" fontId="2" fillId="0" borderId="12" xfId="0" applyNumberFormat="1" applyFont="1" applyBorder="1" applyAlignment="1" applyProtection="1">
      <alignment horizontal="center" vertical="center"/>
      <protection locked="0"/>
    </xf>
    <xf numFmtId="199" fontId="2" fillId="0" borderId="12" xfId="0" applyNumberFormat="1" applyFont="1" applyBorder="1" applyAlignment="1" applyProtection="1">
      <alignment horizontal="center" vertical="center"/>
      <protection/>
    </xf>
    <xf numFmtId="199" fontId="6" fillId="27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14" xfId="45" applyFont="1" applyBorder="1" applyAlignment="1" applyProtection="1">
      <alignment horizontal="center" vertical="center" wrapText="1"/>
      <protection locked="0"/>
    </xf>
    <xf numFmtId="0" fontId="0" fillId="0" borderId="14" xfId="45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4" xfId="45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27" borderId="15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6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6" fontId="2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208" fontId="0" fillId="0" borderId="12" xfId="0" applyNumberFormat="1" applyBorder="1" applyAlignment="1">
      <alignment horizontal="center"/>
    </xf>
    <xf numFmtId="211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5" fontId="0" fillId="0" borderId="0" xfId="0" applyNumberFormat="1" applyFill="1" applyBorder="1" applyAlignment="1">
      <alignment horizontal="left"/>
    </xf>
    <xf numFmtId="199" fontId="2" fillId="0" borderId="16" xfId="0" applyNumberFormat="1" applyFont="1" applyFill="1" applyBorder="1" applyAlignment="1" applyProtection="1" quotePrefix="1">
      <alignment horizontal="center" vertical="center"/>
      <protection/>
    </xf>
    <xf numFmtId="19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206" fontId="2" fillId="0" borderId="16" xfId="0" applyNumberFormat="1" applyFont="1" applyFill="1" applyBorder="1" applyAlignment="1" applyProtection="1">
      <alignment horizontal="center" vertical="center"/>
      <protection locked="0"/>
    </xf>
    <xf numFmtId="206" fontId="2" fillId="0" borderId="15" xfId="0" applyNumberFormat="1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205" fontId="0" fillId="34" borderId="0" xfId="0" applyNumberFormat="1" applyFill="1" applyBorder="1" applyAlignment="1">
      <alignment horizontal="left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206" fontId="2" fillId="0" borderId="16" xfId="0" applyNumberFormat="1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12" borderId="13" xfId="0" applyFont="1" applyFill="1" applyBorder="1" applyAlignment="1" applyProtection="1">
      <alignment horizontal="center" vertical="center"/>
      <protection locked="0"/>
    </xf>
    <xf numFmtId="1" fontId="2" fillId="12" borderId="15" xfId="0" applyNumberFormat="1" applyFont="1" applyFill="1" applyBorder="1" applyAlignment="1" applyProtection="1">
      <alignment horizontal="center" vertical="center"/>
      <protection locked="0"/>
    </xf>
    <xf numFmtId="1" fontId="2" fillId="12" borderId="12" xfId="0" applyNumberFormat="1" applyFont="1" applyFill="1" applyBorder="1" applyAlignment="1" applyProtection="1">
      <alignment horizontal="center" vertical="center"/>
      <protection locked="0"/>
    </xf>
    <xf numFmtId="206" fontId="2" fillId="12" borderId="16" xfId="0" applyNumberFormat="1" applyFont="1" applyFill="1" applyBorder="1" applyAlignment="1" applyProtection="1">
      <alignment horizontal="center" vertical="center"/>
      <protection locked="0"/>
    </xf>
    <xf numFmtId="206" fontId="2" fillId="12" borderId="15" xfId="0" applyNumberFormat="1" applyFont="1" applyFill="1" applyBorder="1" applyAlignment="1" applyProtection="1">
      <alignment horizontal="center" vertical="center"/>
      <protection locked="0"/>
    </xf>
    <xf numFmtId="199" fontId="2" fillId="12" borderId="12" xfId="0" applyNumberFormat="1" applyFont="1" applyFill="1" applyBorder="1" applyAlignment="1" applyProtection="1">
      <alignment horizontal="center" vertical="center"/>
      <protection locked="0"/>
    </xf>
    <xf numFmtId="199" fontId="2" fillId="12" borderId="12" xfId="0" applyNumberFormat="1" applyFont="1" applyFill="1" applyBorder="1" applyAlignment="1" applyProtection="1">
      <alignment horizontal="center" vertical="center"/>
      <protection/>
    </xf>
    <xf numFmtId="0" fontId="2" fillId="12" borderId="12" xfId="0" applyFont="1" applyFill="1" applyBorder="1" applyAlignment="1" applyProtection="1">
      <alignment horizontal="center" vertical="center"/>
      <protection locked="0"/>
    </xf>
    <xf numFmtId="1" fontId="1" fillId="12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1" fillId="12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/>
      <protection/>
    </xf>
    <xf numFmtId="49" fontId="0" fillId="0" borderId="14" xfId="45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12" borderId="15" xfId="0" applyNumberFormat="1" applyFont="1" applyFill="1" applyBorder="1" applyAlignment="1" applyProtection="1">
      <alignment horizontal="center" vertical="center"/>
      <protection locked="0"/>
    </xf>
    <xf numFmtId="195" fontId="2" fillId="0" borderId="18" xfId="0" applyNumberFormat="1" applyFont="1" applyFill="1" applyBorder="1" applyAlignment="1">
      <alignment horizontal="center" vertical="center"/>
    </xf>
    <xf numFmtId="212" fontId="2" fillId="0" borderId="18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Border="1" applyAlignment="1" applyProtection="1">
      <alignment horizontal="center" vertical="center"/>
      <protection locked="0"/>
    </xf>
    <xf numFmtId="198" fontId="2" fillId="0" borderId="18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99" fontId="2" fillId="0" borderId="12" xfId="0" applyNumberFormat="1" applyFont="1" applyBorder="1" applyAlignment="1" applyProtection="1">
      <alignment horizontal="center" vertical="center"/>
      <protection/>
    </xf>
    <xf numFmtId="19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/>
    </xf>
    <xf numFmtId="206" fontId="2" fillId="0" borderId="2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207" fontId="2" fillId="0" borderId="17" xfId="0" applyNumberFormat="1" applyFont="1" applyFill="1" applyBorder="1" applyAlignment="1" applyProtection="1">
      <alignment horizontal="center" vertical="center"/>
      <protection locked="0"/>
    </xf>
    <xf numFmtId="199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17" borderId="0" xfId="0" applyFill="1" applyAlignment="1" applyProtection="1">
      <alignment horizontal="center"/>
      <protection/>
    </xf>
    <xf numFmtId="0" fontId="0" fillId="17" borderId="0" xfId="0" applyFill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206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206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206" fontId="2" fillId="0" borderId="15" xfId="0" applyNumberFormat="1" applyFont="1" applyFill="1" applyBorder="1" applyAlignment="1" applyProtection="1">
      <alignment horizontal="center" vertical="center"/>
      <protection locked="0"/>
    </xf>
    <xf numFmtId="199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5" fillId="0" borderId="12" xfId="45" applyFont="1" applyBorder="1" applyAlignment="1" applyProtection="1">
      <alignment horizontal="center" vertical="center" wrapText="1"/>
      <protection locked="0"/>
    </xf>
    <xf numFmtId="0" fontId="0" fillId="0" borderId="13" xfId="45" applyFont="1" applyBorder="1" applyAlignment="1" applyProtection="1">
      <alignment horizontal="center" vertical="center"/>
      <protection/>
    </xf>
    <xf numFmtId="0" fontId="0" fillId="0" borderId="22" xfId="45" applyFont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45" applyFont="1" applyBorder="1" applyAlignment="1" applyProtection="1">
      <alignment horizontal="center" vertical="center"/>
      <protection/>
    </xf>
    <xf numFmtId="0" fontId="0" fillId="17" borderId="0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vertical="center"/>
      <protection locked="0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49" fontId="2" fillId="35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12" xfId="0" applyFont="1" applyFill="1" applyBorder="1" applyAlignment="1" applyProtection="1">
      <alignment horizontal="left" vertical="center"/>
      <protection locked="0"/>
    </xf>
    <xf numFmtId="1" fontId="2" fillId="35" borderId="15" xfId="0" applyNumberFormat="1" applyFont="1" applyFill="1" applyBorder="1" applyAlignment="1" applyProtection="1">
      <alignment horizontal="center" vertical="center"/>
      <protection locked="0"/>
    </xf>
    <xf numFmtId="1" fontId="2" fillId="35" borderId="12" xfId="0" applyNumberFormat="1" applyFont="1" applyFill="1" applyBorder="1" applyAlignment="1" applyProtection="1">
      <alignment horizontal="center" vertical="center"/>
      <protection locked="0"/>
    </xf>
    <xf numFmtId="206" fontId="2" fillId="35" borderId="16" xfId="0" applyNumberFormat="1" applyFont="1" applyFill="1" applyBorder="1" applyAlignment="1" applyProtection="1">
      <alignment horizontal="center" vertical="center"/>
      <protection locked="0"/>
    </xf>
    <xf numFmtId="206" fontId="2" fillId="35" borderId="15" xfId="0" applyNumberFormat="1" applyFont="1" applyFill="1" applyBorder="1" applyAlignment="1" applyProtection="1">
      <alignment horizontal="center" vertical="center"/>
      <protection locked="0"/>
    </xf>
    <xf numFmtId="199" fontId="2" fillId="35" borderId="12" xfId="0" applyNumberFormat="1" applyFont="1" applyFill="1" applyBorder="1" applyAlignment="1" applyProtection="1">
      <alignment horizontal="center" vertical="center"/>
      <protection locked="0"/>
    </xf>
    <xf numFmtId="1" fontId="2" fillId="35" borderId="12" xfId="0" applyNumberFormat="1" applyFont="1" applyFill="1" applyBorder="1" applyAlignment="1" applyProtection="1">
      <alignment horizontal="center" vertical="center"/>
      <protection/>
    </xf>
    <xf numFmtId="199" fontId="2" fillId="35" borderId="12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ordonnées LAT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6"/>
  <sheetViews>
    <sheetView showZeros="0" tabSelected="1" view="pageLayout" zoomScale="85" zoomScaleNormal="89" zoomScalePageLayoutView="85" workbookViewId="0" topLeftCell="A1">
      <selection activeCell="G18" sqref="G18"/>
    </sheetView>
  </sheetViews>
  <sheetFormatPr defaultColWidth="11.421875" defaultRowHeight="12.75"/>
  <cols>
    <col min="1" max="1" width="6.28125" style="6" customWidth="1"/>
    <col min="2" max="2" width="40.140625" style="1" customWidth="1"/>
    <col min="3" max="3" width="14.8515625" style="1" customWidth="1"/>
    <col min="4" max="4" width="4.28125" style="6" bestFit="1" customWidth="1"/>
    <col min="5" max="5" width="7.421875" style="6" bestFit="1" customWidth="1"/>
    <col min="6" max="6" width="8.28125" style="6" bestFit="1" customWidth="1"/>
    <col min="7" max="7" width="14.8515625" style="6" customWidth="1"/>
    <col min="8" max="8" width="4.7109375" style="6" bestFit="1" customWidth="1"/>
    <col min="9" max="9" width="8.8515625" style="82" customWidth="1"/>
    <col min="10" max="10" width="8.28125" style="6" bestFit="1" customWidth="1"/>
    <col min="11" max="11" width="18.57421875" style="6" customWidth="1"/>
    <col min="12" max="13" width="13.00390625" style="6" customWidth="1"/>
    <col min="14" max="15" width="11.7109375" style="6" customWidth="1"/>
    <col min="16" max="17" width="13.00390625" style="6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6" ht="15.75">
      <c r="B2" s="5" t="s">
        <v>28</v>
      </c>
      <c r="C2" s="14">
        <v>1721.1</v>
      </c>
      <c r="D2" s="24" t="s">
        <v>10</v>
      </c>
      <c r="L2" s="79"/>
      <c r="M2" s="103" t="s">
        <v>27</v>
      </c>
      <c r="N2" s="104"/>
      <c r="O2" s="123" t="s">
        <v>40</v>
      </c>
      <c r="P2" s="103" t="s">
        <v>33</v>
      </c>
    </row>
    <row r="3" ht="12.75">
      <c r="C3" s="3"/>
    </row>
    <row r="4" spans="1:17" ht="15.75" customHeight="1">
      <c r="A4" s="115" t="s">
        <v>0</v>
      </c>
      <c r="B4" s="115" t="s">
        <v>1</v>
      </c>
      <c r="C4" s="117" t="s">
        <v>9</v>
      </c>
      <c r="D4" s="118" t="s">
        <v>4</v>
      </c>
      <c r="E4" s="119"/>
      <c r="F4" s="119"/>
      <c r="G4" s="119"/>
      <c r="H4" s="119"/>
      <c r="I4" s="119"/>
      <c r="J4" s="119"/>
      <c r="K4" s="122"/>
      <c r="L4" s="113" t="s">
        <v>38</v>
      </c>
      <c r="M4" s="114"/>
      <c r="N4" s="115" t="s">
        <v>12</v>
      </c>
      <c r="O4" s="115"/>
      <c r="P4" s="113" t="s">
        <v>39</v>
      </c>
      <c r="Q4" s="114"/>
    </row>
    <row r="5" spans="1:17" ht="15.75" customHeight="1">
      <c r="A5" s="116"/>
      <c r="B5" s="116"/>
      <c r="C5" s="117"/>
      <c r="D5" s="118" t="s">
        <v>5</v>
      </c>
      <c r="E5" s="119"/>
      <c r="F5" s="120"/>
      <c r="G5" s="121"/>
      <c r="H5" s="118" t="s">
        <v>6</v>
      </c>
      <c r="I5" s="119"/>
      <c r="J5" s="120"/>
      <c r="K5" s="121"/>
      <c r="L5" s="17" t="s">
        <v>2</v>
      </c>
      <c r="M5" s="17" t="s">
        <v>3</v>
      </c>
      <c r="N5" s="17" t="s">
        <v>10</v>
      </c>
      <c r="O5" s="17" t="s">
        <v>11</v>
      </c>
      <c r="P5" s="17" t="s">
        <v>2</v>
      </c>
      <c r="Q5" s="17" t="s">
        <v>3</v>
      </c>
    </row>
    <row r="6" spans="1:17" ht="15.75" customHeight="1" thickBot="1">
      <c r="A6" s="18"/>
      <c r="B6" s="18"/>
      <c r="C6" s="19"/>
      <c r="D6" s="20" t="s">
        <v>19</v>
      </c>
      <c r="E6" s="20" t="s">
        <v>17</v>
      </c>
      <c r="F6" s="22" t="s">
        <v>15</v>
      </c>
      <c r="G6" s="20" t="s">
        <v>16</v>
      </c>
      <c r="H6" s="20" t="s">
        <v>18</v>
      </c>
      <c r="I6" s="83" t="s">
        <v>17</v>
      </c>
      <c r="J6" s="22" t="s">
        <v>15</v>
      </c>
      <c r="K6" s="20" t="s">
        <v>16</v>
      </c>
      <c r="L6" s="21"/>
      <c r="M6" s="21"/>
      <c r="N6" s="21"/>
      <c r="O6" s="21"/>
      <c r="P6" s="21"/>
      <c r="Q6" s="21"/>
    </row>
    <row r="7" spans="1:19" s="58" customFormat="1" ht="15.75" customHeight="1" thickTop="1">
      <c r="A7" s="56">
        <v>1</v>
      </c>
      <c r="B7" s="94" t="s">
        <v>41</v>
      </c>
      <c r="C7" s="95" t="s">
        <v>70</v>
      </c>
      <c r="D7" s="96" t="s">
        <v>7</v>
      </c>
      <c r="E7" s="45">
        <v>49</v>
      </c>
      <c r="F7" s="97">
        <v>16</v>
      </c>
      <c r="G7" s="98">
        <v>20.111</v>
      </c>
      <c r="H7" s="88" t="s">
        <v>8</v>
      </c>
      <c r="I7" s="84">
        <v>5</v>
      </c>
      <c r="J7" s="99">
        <v>53</v>
      </c>
      <c r="K7" s="100">
        <v>7.139</v>
      </c>
      <c r="L7" s="101">
        <v>-9759.830477019661</v>
      </c>
      <c r="M7" s="101">
        <v>13888.164981680511</v>
      </c>
      <c r="N7" s="101">
        <v>321.08602</v>
      </c>
      <c r="O7" s="102">
        <f aca="true" t="shared" si="0" ref="O7:O65">$N7*3.2808</f>
        <v>1053.4190144160002</v>
      </c>
      <c r="P7" s="43">
        <f>IF(L7&lt;&gt;"",-L7-$C$2,"")</f>
        <v>8038.730477019661</v>
      </c>
      <c r="Q7" s="42">
        <f aca="true" t="shared" si="1" ref="Q7:Q30">IF(M7&lt;&gt;"",-M7,"")</f>
        <v>-13888.164981680511</v>
      </c>
      <c r="S7" s="79"/>
    </row>
    <row r="8" spans="1:19" s="58" customFormat="1" ht="15.75" customHeight="1">
      <c r="A8" s="49">
        <v>2</v>
      </c>
      <c r="B8" s="46" t="s">
        <v>41</v>
      </c>
      <c r="C8" s="47" t="s">
        <v>71</v>
      </c>
      <c r="D8" s="44" t="s">
        <v>7</v>
      </c>
      <c r="E8" s="45">
        <v>49</v>
      </c>
      <c r="F8" s="60">
        <v>16</v>
      </c>
      <c r="G8" s="37">
        <v>13.234</v>
      </c>
      <c r="H8" s="88" t="s">
        <v>8</v>
      </c>
      <c r="I8" s="81">
        <v>5</v>
      </c>
      <c r="J8" s="48">
        <v>53</v>
      </c>
      <c r="K8" s="51">
        <v>26.154</v>
      </c>
      <c r="L8" s="52">
        <v>-9644.636011630422</v>
      </c>
      <c r="M8" s="52">
        <v>14312.001631170711</v>
      </c>
      <c r="N8" s="52">
        <v>319.36424</v>
      </c>
      <c r="O8" s="57">
        <f t="shared" si="0"/>
        <v>1047.770198592</v>
      </c>
      <c r="P8" s="43">
        <f>IF(L8&lt;&gt;"",-L8-$C$2,"")</f>
        <v>7923.536011630422</v>
      </c>
      <c r="Q8" s="42">
        <f t="shared" si="1"/>
        <v>-14312.001631170711</v>
      </c>
      <c r="S8" s="59"/>
    </row>
    <row r="9" spans="1:19" s="58" customFormat="1" ht="15.75" customHeight="1">
      <c r="A9" s="56">
        <v>3</v>
      </c>
      <c r="B9" s="46" t="s">
        <v>41</v>
      </c>
      <c r="C9" s="47" t="s">
        <v>72</v>
      </c>
      <c r="D9" s="44" t="s">
        <v>7</v>
      </c>
      <c r="E9" s="45">
        <v>49</v>
      </c>
      <c r="F9" s="61">
        <v>16</v>
      </c>
      <c r="G9" s="62">
        <v>7.223</v>
      </c>
      <c r="H9" s="88" t="s">
        <v>8</v>
      </c>
      <c r="I9" s="84">
        <v>5</v>
      </c>
      <c r="J9" s="48">
        <v>53</v>
      </c>
      <c r="K9" s="51">
        <v>38.855</v>
      </c>
      <c r="L9" s="52">
        <v>-9525.167212135148</v>
      </c>
      <c r="M9" s="52">
        <v>14605.509266580973</v>
      </c>
      <c r="N9" s="52">
        <v>318.00654</v>
      </c>
      <c r="O9" s="57">
        <f t="shared" si="0"/>
        <v>1043.315856432</v>
      </c>
      <c r="P9" s="43">
        <f>IF(L9&lt;&gt;"",-L9-$C$2,"")</f>
        <v>7804.067212135147</v>
      </c>
      <c r="Q9" s="63">
        <f t="shared" si="1"/>
        <v>-14605.509266580973</v>
      </c>
      <c r="S9" s="59"/>
    </row>
    <row r="10" spans="1:20" s="58" customFormat="1" ht="15.75" customHeight="1">
      <c r="A10" s="49">
        <v>4</v>
      </c>
      <c r="B10" s="127" t="s">
        <v>41</v>
      </c>
      <c r="C10" s="124" t="s">
        <v>73</v>
      </c>
      <c r="D10" s="125" t="s">
        <v>7</v>
      </c>
      <c r="E10" s="128">
        <v>49</v>
      </c>
      <c r="F10" s="129">
        <v>15</v>
      </c>
      <c r="G10" s="130">
        <v>52.795</v>
      </c>
      <c r="H10" s="125" t="s">
        <v>8</v>
      </c>
      <c r="I10" s="126">
        <v>5</v>
      </c>
      <c r="J10" s="128">
        <v>53</v>
      </c>
      <c r="K10" s="131">
        <v>55.86</v>
      </c>
      <c r="L10" s="132">
        <v>-9173.752375183121</v>
      </c>
      <c r="M10" s="132">
        <v>15045.28631308075</v>
      </c>
      <c r="N10" s="132">
        <v>305.97219</v>
      </c>
      <c r="O10" s="133">
        <f t="shared" si="0"/>
        <v>1003.8335609520001</v>
      </c>
      <c r="P10" s="134">
        <f aca="true" t="shared" si="2" ref="P10:P67">IF(L10&lt;&gt;"",-L10-$C$2,"")</f>
        <v>7452.652375183121</v>
      </c>
      <c r="Q10" s="134">
        <f t="shared" si="1"/>
        <v>-15045.28631308075</v>
      </c>
      <c r="S10" s="59"/>
      <c r="T10" s="77"/>
    </row>
    <row r="11" spans="1:19" s="58" customFormat="1" ht="15.75" customHeight="1">
      <c r="A11" s="56">
        <v>5</v>
      </c>
      <c r="B11" s="64" t="s">
        <v>41</v>
      </c>
      <c r="C11" s="65" t="s">
        <v>74</v>
      </c>
      <c r="D11" s="44" t="s">
        <v>7</v>
      </c>
      <c r="E11" s="48">
        <v>49</v>
      </c>
      <c r="F11" s="49">
        <v>16</v>
      </c>
      <c r="G11" s="50">
        <v>6.83</v>
      </c>
      <c r="H11" s="88" t="s">
        <v>8</v>
      </c>
      <c r="I11" s="84">
        <v>5</v>
      </c>
      <c r="J11" s="48">
        <v>52</v>
      </c>
      <c r="K11" s="51">
        <v>58.556</v>
      </c>
      <c r="L11" s="52">
        <v>-9320.048568643537</v>
      </c>
      <c r="M11" s="52">
        <v>13816.92877779631</v>
      </c>
      <c r="N11" s="52">
        <v>304.67098</v>
      </c>
      <c r="O11" s="57">
        <f t="shared" si="0"/>
        <v>999.564551184</v>
      </c>
      <c r="P11" s="63">
        <f t="shared" si="2"/>
        <v>7598.948568643536</v>
      </c>
      <c r="Q11" s="63">
        <f t="shared" si="1"/>
        <v>-13816.92877779631</v>
      </c>
      <c r="S11" s="59"/>
    </row>
    <row r="12" spans="1:19" s="58" customFormat="1" ht="15.75" customHeight="1">
      <c r="A12" s="49">
        <v>6</v>
      </c>
      <c r="B12" s="78" t="s">
        <v>42</v>
      </c>
      <c r="C12" s="73" t="s">
        <v>75</v>
      </c>
      <c r="D12" s="66" t="s">
        <v>7</v>
      </c>
      <c r="E12" s="67">
        <v>49</v>
      </c>
      <c r="F12" s="68">
        <v>12</v>
      </c>
      <c r="G12" s="69">
        <v>59.1306</v>
      </c>
      <c r="H12" s="66" t="s">
        <v>8</v>
      </c>
      <c r="I12" s="85">
        <v>5</v>
      </c>
      <c r="J12" s="67">
        <v>40</v>
      </c>
      <c r="K12" s="70">
        <v>6.0807</v>
      </c>
      <c r="L12" s="71">
        <v>0</v>
      </c>
      <c r="M12" s="71">
        <v>0</v>
      </c>
      <c r="N12" s="71">
        <v>271.2665</v>
      </c>
      <c r="O12" s="74">
        <f t="shared" si="0"/>
        <v>889.9711332</v>
      </c>
      <c r="P12" s="72">
        <f t="shared" si="2"/>
        <v>-1721.1</v>
      </c>
      <c r="Q12" s="72">
        <f t="shared" si="1"/>
        <v>0</v>
      </c>
      <c r="S12" s="59"/>
    </row>
    <row r="13" spans="1:19" s="58" customFormat="1" ht="15.75" customHeight="1">
      <c r="A13" s="56">
        <v>7</v>
      </c>
      <c r="B13" s="78" t="s">
        <v>43</v>
      </c>
      <c r="C13" s="73" t="s">
        <v>76</v>
      </c>
      <c r="D13" s="66" t="s">
        <v>7</v>
      </c>
      <c r="E13" s="67">
        <v>49</v>
      </c>
      <c r="F13" s="68">
        <v>13</v>
      </c>
      <c r="G13" s="69">
        <v>53.2865</v>
      </c>
      <c r="H13" s="66" t="s">
        <v>8</v>
      </c>
      <c r="I13" s="85">
        <v>5</v>
      </c>
      <c r="J13" s="67">
        <v>40</v>
      </c>
      <c r="K13" s="70">
        <v>26.0236</v>
      </c>
      <c r="L13" s="71">
        <v>-1721.0617834388177</v>
      </c>
      <c r="M13" s="71">
        <v>-1.0538115976600242E-13</v>
      </c>
      <c r="N13" s="71">
        <v>278.11802</v>
      </c>
      <c r="O13" s="74">
        <f t="shared" si="0"/>
        <v>912.4496000160001</v>
      </c>
      <c r="P13" s="72">
        <f t="shared" si="2"/>
        <v>-0.03821656118225292</v>
      </c>
      <c r="Q13" s="72">
        <f t="shared" si="1"/>
        <v>1.0538115976600242E-13</v>
      </c>
      <c r="S13" s="59"/>
    </row>
    <row r="14" spans="1:19" s="58" customFormat="1" ht="15.75" customHeight="1">
      <c r="A14" s="49">
        <v>8</v>
      </c>
      <c r="B14" s="64" t="s">
        <v>29</v>
      </c>
      <c r="C14" s="65" t="s">
        <v>77</v>
      </c>
      <c r="D14" s="44" t="s">
        <v>7</v>
      </c>
      <c r="E14" s="48">
        <v>49</v>
      </c>
      <c r="F14" s="49">
        <v>14</v>
      </c>
      <c r="G14" s="50">
        <v>23.626</v>
      </c>
      <c r="H14" s="88" t="s">
        <v>8</v>
      </c>
      <c r="I14" s="81">
        <v>5</v>
      </c>
      <c r="J14" s="48">
        <v>40</v>
      </c>
      <c r="K14" s="51">
        <v>37.206</v>
      </c>
      <c r="L14" s="52">
        <v>-2685.2843115425267</v>
      </c>
      <c r="M14" s="52">
        <v>0.07321795590222069</v>
      </c>
      <c r="N14" s="52">
        <v>284.27894</v>
      </c>
      <c r="O14" s="57">
        <f t="shared" si="0"/>
        <v>932.662346352</v>
      </c>
      <c r="P14" s="63">
        <f t="shared" si="2"/>
        <v>964.1843115425268</v>
      </c>
      <c r="Q14" s="63">
        <f t="shared" si="1"/>
        <v>-0.07321795590222069</v>
      </c>
      <c r="S14" s="59"/>
    </row>
    <row r="15" spans="1:19" s="58" customFormat="1" ht="15.75" customHeight="1">
      <c r="A15" s="56">
        <v>9</v>
      </c>
      <c r="B15" s="64" t="s">
        <v>29</v>
      </c>
      <c r="C15" s="65" t="s">
        <v>78</v>
      </c>
      <c r="D15" s="44" t="s">
        <v>7</v>
      </c>
      <c r="E15" s="48">
        <v>49</v>
      </c>
      <c r="F15" s="49">
        <v>14</v>
      </c>
      <c r="G15" s="50">
        <v>23.626</v>
      </c>
      <c r="H15" s="88" t="s">
        <v>8</v>
      </c>
      <c r="I15" s="84">
        <v>5</v>
      </c>
      <c r="J15" s="48">
        <v>40</v>
      </c>
      <c r="K15" s="51">
        <v>37.206</v>
      </c>
      <c r="L15" s="52">
        <v>-2685.283648259173</v>
      </c>
      <c r="M15" s="52">
        <v>0.07321793781689127</v>
      </c>
      <c r="N15" s="52">
        <v>281.12775</v>
      </c>
      <c r="O15" s="57">
        <f t="shared" si="0"/>
        <v>922.3239222</v>
      </c>
      <c r="P15" s="63">
        <f t="shared" si="2"/>
        <v>964.183648259173</v>
      </c>
      <c r="Q15" s="63">
        <f t="shared" si="1"/>
        <v>-0.07321793781689127</v>
      </c>
      <c r="S15" s="59"/>
    </row>
    <row r="16" spans="1:19" s="58" customFormat="1" ht="15.75" customHeight="1">
      <c r="A16" s="49">
        <v>10</v>
      </c>
      <c r="B16" s="64" t="s">
        <v>29</v>
      </c>
      <c r="C16" s="65" t="s">
        <v>79</v>
      </c>
      <c r="D16" s="44" t="s">
        <v>7</v>
      </c>
      <c r="E16" s="48">
        <v>49</v>
      </c>
      <c r="F16" s="49">
        <v>14</v>
      </c>
      <c r="G16" s="50">
        <v>23.626</v>
      </c>
      <c r="H16" s="88" t="s">
        <v>8</v>
      </c>
      <c r="I16" s="81">
        <v>5</v>
      </c>
      <c r="J16" s="48">
        <v>40</v>
      </c>
      <c r="K16" s="51">
        <v>37.206</v>
      </c>
      <c r="L16" s="52">
        <v>-2685.284101885205</v>
      </c>
      <c r="M16" s="52">
        <v>0.07321795018562656</v>
      </c>
      <c r="N16" s="52">
        <v>283.2835</v>
      </c>
      <c r="O16" s="57">
        <f t="shared" si="0"/>
        <v>929.3965068000001</v>
      </c>
      <c r="P16" s="63">
        <f t="shared" si="2"/>
        <v>964.1841018852051</v>
      </c>
      <c r="Q16" s="63">
        <f t="shared" si="1"/>
        <v>-0.07321795018562656</v>
      </c>
      <c r="S16" s="59"/>
    </row>
    <row r="17" spans="1:19" s="58" customFormat="1" ht="15.75" customHeight="1">
      <c r="A17" s="56">
        <v>11</v>
      </c>
      <c r="B17" s="64" t="s">
        <v>44</v>
      </c>
      <c r="C17" s="65" t="s">
        <v>80</v>
      </c>
      <c r="D17" s="44" t="s">
        <v>7</v>
      </c>
      <c r="E17" s="48">
        <v>49</v>
      </c>
      <c r="F17" s="49">
        <v>13</v>
      </c>
      <c r="G17" s="50">
        <v>8.012</v>
      </c>
      <c r="H17" s="88" t="s">
        <v>8</v>
      </c>
      <c r="I17" s="84">
        <v>5</v>
      </c>
      <c r="J17" s="48">
        <v>40</v>
      </c>
      <c r="K17" s="51">
        <v>15.448</v>
      </c>
      <c r="L17" s="52">
        <v>-311.1648224496258</v>
      </c>
      <c r="M17" s="52">
        <v>119.96366296362328</v>
      </c>
      <c r="N17" s="52">
        <v>289.63531</v>
      </c>
      <c r="O17" s="57">
        <f t="shared" si="0"/>
        <v>950.2355250480001</v>
      </c>
      <c r="P17" s="63">
        <f t="shared" si="2"/>
        <v>-1409.9351775503742</v>
      </c>
      <c r="Q17" s="63">
        <f t="shared" si="1"/>
        <v>-119.96366296362328</v>
      </c>
      <c r="S17" s="59"/>
    </row>
    <row r="18" spans="1:19" s="58" customFormat="1" ht="15.75" customHeight="1">
      <c r="A18" s="49">
        <v>12</v>
      </c>
      <c r="B18" s="64" t="s">
        <v>30</v>
      </c>
      <c r="C18" s="65" t="s">
        <v>81</v>
      </c>
      <c r="D18" s="44" t="s">
        <v>7</v>
      </c>
      <c r="E18" s="48">
        <v>49</v>
      </c>
      <c r="F18" s="49">
        <v>13</v>
      </c>
      <c r="G18" s="50">
        <v>8.012</v>
      </c>
      <c r="H18" s="88" t="s">
        <v>8</v>
      </c>
      <c r="I18" s="81">
        <v>5</v>
      </c>
      <c r="J18" s="48">
        <v>40</v>
      </c>
      <c r="K18" s="51">
        <v>15.448</v>
      </c>
      <c r="L18" s="52">
        <v>-311.1643779995964</v>
      </c>
      <c r="M18" s="52">
        <v>119.96349161439072</v>
      </c>
      <c r="N18" s="52">
        <v>271.41451</v>
      </c>
      <c r="O18" s="57">
        <f t="shared" si="0"/>
        <v>890.456724408</v>
      </c>
      <c r="P18" s="63">
        <f t="shared" si="2"/>
        <v>-1409.9356220004036</v>
      </c>
      <c r="Q18" s="63">
        <f t="shared" si="1"/>
        <v>-119.96349161439072</v>
      </c>
      <c r="S18" s="59"/>
    </row>
    <row r="19" spans="1:19" s="58" customFormat="1" ht="15.75" customHeight="1">
      <c r="A19" s="56">
        <v>13</v>
      </c>
      <c r="B19" s="64" t="s">
        <v>30</v>
      </c>
      <c r="C19" s="65" t="s">
        <v>82</v>
      </c>
      <c r="D19" s="44" t="s">
        <v>7</v>
      </c>
      <c r="E19" s="48">
        <v>49</v>
      </c>
      <c r="F19" s="49">
        <v>13</v>
      </c>
      <c r="G19" s="50">
        <v>8.012</v>
      </c>
      <c r="H19" s="88" t="s">
        <v>8</v>
      </c>
      <c r="I19" s="84">
        <v>5</v>
      </c>
      <c r="J19" s="48">
        <v>40</v>
      </c>
      <c r="K19" s="51">
        <v>15.448</v>
      </c>
      <c r="L19" s="52">
        <v>-311.16480930223724</v>
      </c>
      <c r="M19" s="52">
        <v>119.96365789489838</v>
      </c>
      <c r="N19" s="52">
        <v>289.09631</v>
      </c>
      <c r="O19" s="57">
        <f t="shared" si="0"/>
        <v>948.4671738480001</v>
      </c>
      <c r="P19" s="63">
        <f t="shared" si="2"/>
        <v>-1409.9351906977627</v>
      </c>
      <c r="Q19" s="63">
        <f t="shared" si="1"/>
        <v>-119.96365789489838</v>
      </c>
      <c r="S19" s="59"/>
    </row>
    <row r="20" spans="1:19" s="58" customFormat="1" ht="15.75" customHeight="1">
      <c r="A20" s="49">
        <v>14</v>
      </c>
      <c r="B20" s="64" t="s">
        <v>45</v>
      </c>
      <c r="C20" s="65" t="s">
        <v>83</v>
      </c>
      <c r="D20" s="44" t="s">
        <v>7</v>
      </c>
      <c r="E20" s="48">
        <v>49</v>
      </c>
      <c r="F20" s="49">
        <v>13</v>
      </c>
      <c r="G20" s="50">
        <v>42.938</v>
      </c>
      <c r="H20" s="88" t="s">
        <v>8</v>
      </c>
      <c r="I20" s="81">
        <v>5</v>
      </c>
      <c r="J20" s="48">
        <v>40</v>
      </c>
      <c r="K20" s="51">
        <v>28.067</v>
      </c>
      <c r="L20" s="52">
        <v>-1419.9675377569838</v>
      </c>
      <c r="M20" s="52">
        <v>115.16821542469064</v>
      </c>
      <c r="N20" s="52">
        <v>284.66094</v>
      </c>
      <c r="O20" s="57">
        <f t="shared" si="0"/>
        <v>933.915611952</v>
      </c>
      <c r="P20" s="63">
        <f t="shared" si="2"/>
        <v>-301.1324622430161</v>
      </c>
      <c r="Q20" s="63">
        <f t="shared" si="1"/>
        <v>-115.16821542469064</v>
      </c>
      <c r="S20" s="59"/>
    </row>
    <row r="21" spans="1:19" s="58" customFormat="1" ht="15.75" customHeight="1">
      <c r="A21" s="56">
        <v>15</v>
      </c>
      <c r="B21" s="64" t="s">
        <v>45</v>
      </c>
      <c r="C21" s="65" t="s">
        <v>84</v>
      </c>
      <c r="D21" s="44" t="s">
        <v>7</v>
      </c>
      <c r="E21" s="48">
        <v>49</v>
      </c>
      <c r="F21" s="49">
        <v>13</v>
      </c>
      <c r="G21" s="50">
        <v>42.938</v>
      </c>
      <c r="H21" s="88" t="s">
        <v>8</v>
      </c>
      <c r="I21" s="84">
        <v>5</v>
      </c>
      <c r="J21" s="48">
        <v>40</v>
      </c>
      <c r="K21" s="51">
        <v>28.067</v>
      </c>
      <c r="L21" s="52">
        <v>-1419.9665317264546</v>
      </c>
      <c r="M21" s="52">
        <v>115.16813382934595</v>
      </c>
      <c r="N21" s="52">
        <v>275.62184</v>
      </c>
      <c r="O21" s="57">
        <f t="shared" si="0"/>
        <v>904.260132672</v>
      </c>
      <c r="P21" s="63">
        <f t="shared" si="2"/>
        <v>-301.1334682735453</v>
      </c>
      <c r="Q21" s="63">
        <f t="shared" si="1"/>
        <v>-115.16813382934595</v>
      </c>
      <c r="S21" s="59"/>
    </row>
    <row r="22" spans="1:19" s="58" customFormat="1" ht="15.75" customHeight="1">
      <c r="A22" s="49">
        <v>16</v>
      </c>
      <c r="B22" s="64" t="s">
        <v>46</v>
      </c>
      <c r="C22" s="65" t="s">
        <v>85</v>
      </c>
      <c r="D22" s="44" t="s">
        <v>7</v>
      </c>
      <c r="E22" s="48">
        <v>49</v>
      </c>
      <c r="F22" s="49">
        <v>13</v>
      </c>
      <c r="G22" s="50">
        <v>39.691</v>
      </c>
      <c r="H22" s="88" t="s">
        <v>8</v>
      </c>
      <c r="I22" s="81">
        <v>5</v>
      </c>
      <c r="J22" s="48">
        <v>40</v>
      </c>
      <c r="K22" s="51">
        <v>26.831</v>
      </c>
      <c r="L22" s="52">
        <v>-1316.5930907005402</v>
      </c>
      <c r="M22" s="52">
        <v>114.38006740416381</v>
      </c>
      <c r="N22" s="52">
        <v>281.68824</v>
      </c>
      <c r="O22" s="57">
        <f t="shared" si="0"/>
        <v>924.162777792</v>
      </c>
      <c r="P22" s="63">
        <f t="shared" si="2"/>
        <v>-404.5069092994597</v>
      </c>
      <c r="Q22" s="63">
        <f t="shared" si="1"/>
        <v>-114.38006740416381</v>
      </c>
      <c r="S22" s="59"/>
    </row>
    <row r="23" spans="1:19" s="58" customFormat="1" ht="15.75" customHeight="1">
      <c r="A23" s="56">
        <v>17</v>
      </c>
      <c r="B23" s="64" t="s">
        <v>46</v>
      </c>
      <c r="C23" s="65" t="s">
        <v>86</v>
      </c>
      <c r="D23" s="44" t="s">
        <v>7</v>
      </c>
      <c r="E23" s="48">
        <v>49</v>
      </c>
      <c r="F23" s="49">
        <v>13</v>
      </c>
      <c r="G23" s="50">
        <v>39.691</v>
      </c>
      <c r="H23" s="88" t="s">
        <v>8</v>
      </c>
      <c r="I23" s="84">
        <v>5</v>
      </c>
      <c r="J23" s="48">
        <v>40</v>
      </c>
      <c r="K23" s="51">
        <v>26.831</v>
      </c>
      <c r="L23" s="52">
        <v>-1316.5925135631085</v>
      </c>
      <c r="M23" s="52">
        <v>114.38001726489236</v>
      </c>
      <c r="N23" s="52">
        <v>276.09712</v>
      </c>
      <c r="O23" s="57">
        <f t="shared" si="0"/>
        <v>905.8194312960001</v>
      </c>
      <c r="P23" s="63">
        <f t="shared" si="2"/>
        <v>-404.50748643689144</v>
      </c>
      <c r="Q23" s="63">
        <f t="shared" si="1"/>
        <v>-114.38001726489236</v>
      </c>
      <c r="S23" s="59"/>
    </row>
    <row r="24" spans="1:19" s="58" customFormat="1" ht="15.75" customHeight="1">
      <c r="A24" s="49">
        <v>18</v>
      </c>
      <c r="B24" s="64" t="s">
        <v>46</v>
      </c>
      <c r="C24" s="65" t="s">
        <v>87</v>
      </c>
      <c r="D24" s="44" t="s">
        <v>7</v>
      </c>
      <c r="E24" s="48">
        <v>49</v>
      </c>
      <c r="F24" s="49">
        <v>13</v>
      </c>
      <c r="G24" s="50">
        <v>39.691</v>
      </c>
      <c r="H24" s="88" t="s">
        <v>8</v>
      </c>
      <c r="I24" s="81">
        <v>5</v>
      </c>
      <c r="J24" s="48">
        <v>40</v>
      </c>
      <c r="K24" s="51">
        <v>26.831</v>
      </c>
      <c r="L24" s="52">
        <v>-1316.593032594608</v>
      </c>
      <c r="M24" s="52">
        <v>114.38006235616493</v>
      </c>
      <c r="N24" s="52">
        <v>281.12524</v>
      </c>
      <c r="O24" s="57">
        <f t="shared" si="0"/>
        <v>922.3156873920001</v>
      </c>
      <c r="P24" s="63">
        <f t="shared" si="2"/>
        <v>-404.50696740539183</v>
      </c>
      <c r="Q24" s="63">
        <f t="shared" si="1"/>
        <v>-114.38006235616493</v>
      </c>
      <c r="S24" s="59"/>
    </row>
    <row r="25" spans="1:19" s="58" customFormat="1" ht="15.75" customHeight="1">
      <c r="A25" s="56">
        <v>19</v>
      </c>
      <c r="B25" s="64" t="s">
        <v>47</v>
      </c>
      <c r="C25" s="65" t="s">
        <v>88</v>
      </c>
      <c r="D25" s="44" t="s">
        <v>7</v>
      </c>
      <c r="E25" s="48">
        <v>49</v>
      </c>
      <c r="F25" s="49">
        <v>13</v>
      </c>
      <c r="G25" s="50">
        <v>31.112</v>
      </c>
      <c r="H25" s="88" t="s">
        <v>8</v>
      </c>
      <c r="I25" s="84">
        <v>5</v>
      </c>
      <c r="J25" s="48">
        <v>40</v>
      </c>
      <c r="K25" s="51">
        <v>23.657</v>
      </c>
      <c r="L25" s="52">
        <v>-1043.8792982393738</v>
      </c>
      <c r="M25" s="52">
        <v>114.10193577728282</v>
      </c>
      <c r="N25" s="52">
        <v>290.09843</v>
      </c>
      <c r="O25" s="57">
        <f t="shared" si="0"/>
        <v>951.754929144</v>
      </c>
      <c r="P25" s="63">
        <f t="shared" si="2"/>
        <v>-677.2207017606261</v>
      </c>
      <c r="Q25" s="63">
        <f t="shared" si="1"/>
        <v>-114.10193577728282</v>
      </c>
      <c r="S25" s="59"/>
    </row>
    <row r="26" spans="1:19" s="58" customFormat="1" ht="15.75" customHeight="1">
      <c r="A26" s="49">
        <v>20</v>
      </c>
      <c r="B26" s="64" t="s">
        <v>48</v>
      </c>
      <c r="C26" s="65" t="s">
        <v>89</v>
      </c>
      <c r="D26" s="44" t="s">
        <v>7</v>
      </c>
      <c r="E26" s="48">
        <v>49</v>
      </c>
      <c r="F26" s="49">
        <v>13</v>
      </c>
      <c r="G26" s="50">
        <v>45.535</v>
      </c>
      <c r="H26" s="88" t="s">
        <v>8</v>
      </c>
      <c r="I26" s="81">
        <v>5</v>
      </c>
      <c r="J26" s="48">
        <v>40</v>
      </c>
      <c r="K26" s="51">
        <v>29.054</v>
      </c>
      <c r="L26" s="52">
        <v>-1502.6448555158483</v>
      </c>
      <c r="M26" s="52">
        <v>115.76309997522613</v>
      </c>
      <c r="N26" s="52">
        <v>288.00151</v>
      </c>
      <c r="O26" s="57">
        <f t="shared" si="0"/>
        <v>944.875354008</v>
      </c>
      <c r="P26" s="63">
        <f t="shared" si="2"/>
        <v>-218.45514448415156</v>
      </c>
      <c r="Q26" s="63">
        <f t="shared" si="1"/>
        <v>-115.76309997522613</v>
      </c>
      <c r="S26" s="59"/>
    </row>
    <row r="27" spans="1:19" s="58" customFormat="1" ht="15.75" customHeight="1">
      <c r="A27" s="56">
        <v>21</v>
      </c>
      <c r="B27" s="64" t="s">
        <v>49</v>
      </c>
      <c r="C27" s="65" t="s">
        <v>90</v>
      </c>
      <c r="D27" s="44" t="s">
        <v>7</v>
      </c>
      <c r="E27" s="48">
        <v>49</v>
      </c>
      <c r="F27" s="49">
        <v>13</v>
      </c>
      <c r="G27" s="50">
        <v>31.562</v>
      </c>
      <c r="H27" s="88" t="s">
        <v>8</v>
      </c>
      <c r="I27" s="84">
        <v>5</v>
      </c>
      <c r="J27" s="48">
        <v>40</v>
      </c>
      <c r="K27" s="51">
        <v>22.546</v>
      </c>
      <c r="L27" s="52">
        <v>-1052.1218712328875</v>
      </c>
      <c r="M27" s="52">
        <v>88.98843217620733</v>
      </c>
      <c r="N27" s="52">
        <v>279.29818</v>
      </c>
      <c r="O27" s="57">
        <f t="shared" si="0"/>
        <v>916.321468944</v>
      </c>
      <c r="P27" s="63">
        <f t="shared" si="2"/>
        <v>-668.9781287671124</v>
      </c>
      <c r="Q27" s="63">
        <f t="shared" si="1"/>
        <v>-88.98843217620733</v>
      </c>
      <c r="S27" s="59"/>
    </row>
    <row r="28" spans="1:19" s="58" customFormat="1" ht="15.75" customHeight="1">
      <c r="A28" s="49">
        <v>22</v>
      </c>
      <c r="B28" s="64" t="s">
        <v>50</v>
      </c>
      <c r="C28" s="65" t="s">
        <v>91</v>
      </c>
      <c r="D28" s="44" t="s">
        <v>7</v>
      </c>
      <c r="E28" s="48">
        <v>49</v>
      </c>
      <c r="F28" s="49">
        <v>13</v>
      </c>
      <c r="G28" s="50">
        <v>31.889</v>
      </c>
      <c r="H28" s="88" t="s">
        <v>8</v>
      </c>
      <c r="I28" s="81">
        <v>5</v>
      </c>
      <c r="J28" s="48">
        <v>40</v>
      </c>
      <c r="K28" s="51">
        <v>21.61</v>
      </c>
      <c r="L28" s="52">
        <v>-1057.5008943123376</v>
      </c>
      <c r="M28" s="52">
        <v>68.20826725639506</v>
      </c>
      <c r="N28" s="52">
        <v>275.255</v>
      </c>
      <c r="O28" s="57">
        <f t="shared" si="0"/>
        <v>903.056604</v>
      </c>
      <c r="P28" s="63">
        <f t="shared" si="2"/>
        <v>-663.5991056876624</v>
      </c>
      <c r="Q28" s="63">
        <f t="shared" si="1"/>
        <v>-68.20826725639506</v>
      </c>
      <c r="S28" s="59"/>
    </row>
    <row r="29" spans="1:19" s="58" customFormat="1" ht="15.75" customHeight="1">
      <c r="A29" s="56">
        <v>23</v>
      </c>
      <c r="B29" s="64" t="s">
        <v>51</v>
      </c>
      <c r="C29" s="65" t="s">
        <v>92</v>
      </c>
      <c r="D29" s="44" t="s">
        <v>7</v>
      </c>
      <c r="E29" s="48">
        <v>49</v>
      </c>
      <c r="F29" s="49">
        <v>13</v>
      </c>
      <c r="G29" s="50">
        <v>47.408</v>
      </c>
      <c r="H29" s="88" t="s">
        <v>8</v>
      </c>
      <c r="I29" s="84">
        <v>5</v>
      </c>
      <c r="J29" s="48">
        <v>40</v>
      </c>
      <c r="K29" s="51">
        <v>48.536</v>
      </c>
      <c r="L29" s="52">
        <v>-1651.3518636135193</v>
      </c>
      <c r="M29" s="52">
        <v>485.36753965919564</v>
      </c>
      <c r="N29" s="52">
        <v>305.10707</v>
      </c>
      <c r="O29" s="57">
        <f t="shared" si="0"/>
        <v>1000.9952752560001</v>
      </c>
      <c r="P29" s="63">
        <f t="shared" si="2"/>
        <v>-69.74813638648061</v>
      </c>
      <c r="Q29" s="63">
        <f t="shared" si="1"/>
        <v>-485.36753965919564</v>
      </c>
      <c r="S29" s="59"/>
    </row>
    <row r="30" spans="1:19" s="58" customFormat="1" ht="15.75" customHeight="1">
      <c r="A30" s="49">
        <v>24</v>
      </c>
      <c r="B30" s="64" t="s">
        <v>52</v>
      </c>
      <c r="C30" s="65" t="s">
        <v>93</v>
      </c>
      <c r="D30" s="44" t="s">
        <v>7</v>
      </c>
      <c r="E30" s="48">
        <v>49</v>
      </c>
      <c r="F30" s="49">
        <v>14</v>
      </c>
      <c r="G30" s="50">
        <v>12.981</v>
      </c>
      <c r="H30" s="88" t="s">
        <v>8</v>
      </c>
      <c r="I30" s="81">
        <v>5</v>
      </c>
      <c r="J30" s="48">
        <v>41</v>
      </c>
      <c r="K30" s="51">
        <v>6.363</v>
      </c>
      <c r="L30" s="52">
        <v>-2503.96980350768</v>
      </c>
      <c r="M30" s="52">
        <v>650.5939833884478</v>
      </c>
      <c r="N30" s="52">
        <v>304.81531</v>
      </c>
      <c r="O30" s="57">
        <f t="shared" si="0"/>
        <v>1000.0380690480001</v>
      </c>
      <c r="P30" s="63">
        <f t="shared" si="2"/>
        <v>782.86980350768</v>
      </c>
      <c r="Q30" s="63">
        <f t="shared" si="1"/>
        <v>-650.5939833884478</v>
      </c>
      <c r="S30" s="59"/>
    </row>
    <row r="31" spans="1:19" s="58" customFormat="1" ht="15.75" customHeight="1">
      <c r="A31" s="56">
        <v>25</v>
      </c>
      <c r="B31" s="64" t="s">
        <v>53</v>
      </c>
      <c r="C31" s="65" t="s">
        <v>94</v>
      </c>
      <c r="D31" s="44" t="s">
        <v>7</v>
      </c>
      <c r="E31" s="48">
        <v>49</v>
      </c>
      <c r="F31" s="49">
        <v>13</v>
      </c>
      <c r="G31" s="50">
        <v>33.612</v>
      </c>
      <c r="H31" s="88" t="s">
        <v>8</v>
      </c>
      <c r="I31" s="84">
        <v>5</v>
      </c>
      <c r="J31" s="48">
        <v>40</v>
      </c>
      <c r="K31" s="51">
        <v>54.471</v>
      </c>
      <c r="L31" s="52">
        <v>-1265.2035963585615</v>
      </c>
      <c r="M31" s="52">
        <v>702.0903115958765</v>
      </c>
      <c r="N31" s="52">
        <v>298.00698</v>
      </c>
      <c r="O31" s="57">
        <f t="shared" si="0"/>
        <v>977.701299984</v>
      </c>
      <c r="P31" s="63">
        <f t="shared" si="2"/>
        <v>-455.8964036414384</v>
      </c>
      <c r="Q31" s="63">
        <f aca="true" t="shared" si="3" ref="Q31:Q94">IF(M31&lt;&gt;"",-M31,"")</f>
        <v>-702.0903115958765</v>
      </c>
      <c r="S31" s="59"/>
    </row>
    <row r="32" spans="1:19" s="58" customFormat="1" ht="15.75" customHeight="1">
      <c r="A32" s="49">
        <v>26</v>
      </c>
      <c r="B32" s="64" t="s">
        <v>54</v>
      </c>
      <c r="C32" s="65" t="s">
        <v>95</v>
      </c>
      <c r="D32" s="44" t="s">
        <v>7</v>
      </c>
      <c r="E32" s="48">
        <v>49</v>
      </c>
      <c r="F32" s="49">
        <v>13</v>
      </c>
      <c r="G32" s="50">
        <v>33.436</v>
      </c>
      <c r="H32" s="88" t="s">
        <v>8</v>
      </c>
      <c r="I32" s="81">
        <v>5</v>
      </c>
      <c r="J32" s="48">
        <v>40</v>
      </c>
      <c r="K32" s="51">
        <v>54.414</v>
      </c>
      <c r="L32" s="52">
        <v>-1259.6475870355189</v>
      </c>
      <c r="M32" s="52">
        <v>702.2457009270959</v>
      </c>
      <c r="N32" s="52">
        <v>298.00694</v>
      </c>
      <c r="O32" s="57">
        <f t="shared" si="0"/>
        <v>977.7011687520001</v>
      </c>
      <c r="P32" s="63">
        <f t="shared" si="2"/>
        <v>-461.452412964481</v>
      </c>
      <c r="Q32" s="63">
        <f t="shared" si="3"/>
        <v>-702.2457009270959</v>
      </c>
      <c r="S32" s="59"/>
    </row>
    <row r="33" spans="1:19" s="58" customFormat="1" ht="15.75" customHeight="1">
      <c r="A33" s="56">
        <v>27</v>
      </c>
      <c r="B33" s="64" t="s">
        <v>55</v>
      </c>
      <c r="C33" s="65" t="s">
        <v>96</v>
      </c>
      <c r="D33" s="44" t="s">
        <v>7</v>
      </c>
      <c r="E33" s="48">
        <v>49</v>
      </c>
      <c r="F33" s="49">
        <v>13</v>
      </c>
      <c r="G33" s="50">
        <v>7.644</v>
      </c>
      <c r="H33" s="88" t="s">
        <v>8</v>
      </c>
      <c r="I33" s="84">
        <v>5</v>
      </c>
      <c r="J33" s="48">
        <v>40</v>
      </c>
      <c r="K33" s="51">
        <v>38.328</v>
      </c>
      <c r="L33" s="52">
        <v>-408.70665814572027</v>
      </c>
      <c r="M33" s="52">
        <v>572.7346857377357</v>
      </c>
      <c r="N33" s="52">
        <v>287.70024</v>
      </c>
      <c r="O33" s="57">
        <f t="shared" si="0"/>
        <v>943.886947392</v>
      </c>
      <c r="P33" s="63">
        <f t="shared" si="2"/>
        <v>-1312.3933418542797</v>
      </c>
      <c r="Q33" s="63">
        <f t="shared" si="3"/>
        <v>-572.7346857377357</v>
      </c>
      <c r="S33" s="59"/>
    </row>
    <row r="34" spans="1:19" s="58" customFormat="1" ht="15.75" customHeight="1">
      <c r="A34" s="49">
        <v>28</v>
      </c>
      <c r="B34" s="64" t="s">
        <v>55</v>
      </c>
      <c r="C34" s="65" t="s">
        <v>97</v>
      </c>
      <c r="D34" s="44" t="s">
        <v>7</v>
      </c>
      <c r="E34" s="48">
        <v>49</v>
      </c>
      <c r="F34" s="49">
        <v>13</v>
      </c>
      <c r="G34" s="50">
        <v>7.382</v>
      </c>
      <c r="H34" s="88" t="s">
        <v>8</v>
      </c>
      <c r="I34" s="81">
        <v>5</v>
      </c>
      <c r="J34" s="48">
        <v>40</v>
      </c>
      <c r="K34" s="51">
        <v>40.031</v>
      </c>
      <c r="L34" s="52">
        <v>-408.9224867799548</v>
      </c>
      <c r="M34" s="52">
        <v>608.1356318548313</v>
      </c>
      <c r="N34" s="52">
        <v>287.10066</v>
      </c>
      <c r="O34" s="57">
        <f t="shared" si="0"/>
        <v>941.9198453280001</v>
      </c>
      <c r="P34" s="63">
        <f t="shared" si="2"/>
        <v>-1312.177513220045</v>
      </c>
      <c r="Q34" s="63">
        <f t="shared" si="3"/>
        <v>-608.1356318548313</v>
      </c>
      <c r="S34" s="59"/>
    </row>
    <row r="35" spans="1:19" s="58" customFormat="1" ht="15.75" customHeight="1">
      <c r="A35" s="56">
        <v>29</v>
      </c>
      <c r="B35" s="64" t="s">
        <v>56</v>
      </c>
      <c r="C35" s="65" t="s">
        <v>98</v>
      </c>
      <c r="D35" s="44" t="s">
        <v>7</v>
      </c>
      <c r="E35" s="48">
        <v>49</v>
      </c>
      <c r="F35" s="49">
        <v>14</v>
      </c>
      <c r="G35" s="50">
        <v>30.327</v>
      </c>
      <c r="H35" s="88" t="s">
        <v>8</v>
      </c>
      <c r="I35" s="84">
        <v>5</v>
      </c>
      <c r="J35" s="48">
        <v>40</v>
      </c>
      <c r="K35" s="51">
        <v>13.914</v>
      </c>
      <c r="L35" s="52">
        <v>-2776.03884477785</v>
      </c>
      <c r="M35" s="52">
        <v>-506.4891119129513</v>
      </c>
      <c r="N35" s="52">
        <v>295.23997</v>
      </c>
      <c r="O35" s="57">
        <f t="shared" si="0"/>
        <v>968.6232935760002</v>
      </c>
      <c r="P35" s="63">
        <f t="shared" si="2"/>
        <v>1054.9388447778501</v>
      </c>
      <c r="Q35" s="63">
        <f t="shared" si="3"/>
        <v>506.4891119129513</v>
      </c>
      <c r="S35" s="59"/>
    </row>
    <row r="36" spans="1:19" s="58" customFormat="1" ht="15.75" customHeight="1">
      <c r="A36" s="49">
        <v>30</v>
      </c>
      <c r="B36" s="64" t="s">
        <v>57</v>
      </c>
      <c r="C36" s="65" t="s">
        <v>99</v>
      </c>
      <c r="D36" s="44" t="s">
        <v>7</v>
      </c>
      <c r="E36" s="48">
        <v>49</v>
      </c>
      <c r="F36" s="49">
        <v>14</v>
      </c>
      <c r="G36" s="50">
        <v>30.957</v>
      </c>
      <c r="H36" s="88" t="s">
        <v>8</v>
      </c>
      <c r="I36" s="81">
        <v>5</v>
      </c>
      <c r="J36" s="48">
        <v>40</v>
      </c>
      <c r="K36" s="51">
        <v>13.958</v>
      </c>
      <c r="L36" s="52">
        <v>-2795.1704826292803</v>
      </c>
      <c r="M36" s="52">
        <v>-510.1821336594758</v>
      </c>
      <c r="N36" s="52">
        <v>291.93559</v>
      </c>
      <c r="O36" s="57">
        <f t="shared" si="0"/>
        <v>957.7822836720001</v>
      </c>
      <c r="P36" s="63">
        <f t="shared" si="2"/>
        <v>1074.0704826292804</v>
      </c>
      <c r="Q36" s="63">
        <f t="shared" si="3"/>
        <v>510.1821336594758</v>
      </c>
      <c r="S36" s="59"/>
    </row>
    <row r="37" spans="1:19" s="58" customFormat="1" ht="15.75" customHeight="1">
      <c r="A37" s="56">
        <v>31</v>
      </c>
      <c r="B37" s="64" t="s">
        <v>37</v>
      </c>
      <c r="C37" s="65" t="s">
        <v>100</v>
      </c>
      <c r="D37" s="44" t="s">
        <v>7</v>
      </c>
      <c r="E37" s="48">
        <v>49</v>
      </c>
      <c r="F37" s="49">
        <v>15</v>
      </c>
      <c r="G37" s="50">
        <v>5.271</v>
      </c>
      <c r="H37" s="88" t="s">
        <v>8</v>
      </c>
      <c r="I37" s="84">
        <v>5</v>
      </c>
      <c r="J37" s="48">
        <v>40</v>
      </c>
      <c r="K37" s="51">
        <v>35.891</v>
      </c>
      <c r="L37" s="52">
        <v>-3929.7488602935177</v>
      </c>
      <c r="M37" s="52">
        <v>-327.55465144850797</v>
      </c>
      <c r="N37" s="52">
        <v>312.91317</v>
      </c>
      <c r="O37" s="57">
        <f t="shared" si="0"/>
        <v>1026.605528136</v>
      </c>
      <c r="P37" s="63">
        <f t="shared" si="2"/>
        <v>2208.648860293518</v>
      </c>
      <c r="Q37" s="63">
        <f t="shared" si="3"/>
        <v>327.55465144850797</v>
      </c>
      <c r="S37" s="59"/>
    </row>
    <row r="38" spans="1:19" s="58" customFormat="1" ht="15.75" customHeight="1">
      <c r="A38" s="49">
        <v>32</v>
      </c>
      <c r="B38" s="64" t="s">
        <v>37</v>
      </c>
      <c r="C38" s="65" t="s">
        <v>101</v>
      </c>
      <c r="D38" s="44" t="s">
        <v>7</v>
      </c>
      <c r="E38" s="48">
        <v>49</v>
      </c>
      <c r="F38" s="49">
        <v>14</v>
      </c>
      <c r="G38" s="50">
        <v>55.811</v>
      </c>
      <c r="H38" s="88" t="s">
        <v>8</v>
      </c>
      <c r="I38" s="81">
        <v>5</v>
      </c>
      <c r="J38" s="48">
        <v>40</v>
      </c>
      <c r="K38" s="51">
        <v>51.664</v>
      </c>
      <c r="L38" s="52">
        <v>-3720.4684853582808</v>
      </c>
      <c r="M38" s="52">
        <v>51.104814709283914</v>
      </c>
      <c r="N38" s="52">
        <v>312.91317</v>
      </c>
      <c r="O38" s="57">
        <f t="shared" si="0"/>
        <v>1026.605528136</v>
      </c>
      <c r="P38" s="63">
        <f t="shared" si="2"/>
        <v>1999.3684853582809</v>
      </c>
      <c r="Q38" s="63">
        <f t="shared" si="3"/>
        <v>-51.104814709283914</v>
      </c>
      <c r="S38" s="59"/>
    </row>
    <row r="39" spans="1:19" s="58" customFormat="1" ht="15.75" customHeight="1">
      <c r="A39" s="56">
        <v>33</v>
      </c>
      <c r="B39" s="64" t="s">
        <v>58</v>
      </c>
      <c r="C39" s="65" t="s">
        <v>102</v>
      </c>
      <c r="D39" s="44" t="s">
        <v>7</v>
      </c>
      <c r="E39" s="48">
        <v>49</v>
      </c>
      <c r="F39" s="49">
        <v>13</v>
      </c>
      <c r="G39" s="50">
        <v>3.057</v>
      </c>
      <c r="H39" s="88" t="s">
        <v>8</v>
      </c>
      <c r="I39" s="84">
        <v>5</v>
      </c>
      <c r="J39" s="48">
        <v>40</v>
      </c>
      <c r="K39" s="51">
        <v>37.685</v>
      </c>
      <c r="L39" s="52">
        <v>-267.8977691256721</v>
      </c>
      <c r="M39" s="52">
        <v>593.3231345542195</v>
      </c>
      <c r="N39" s="52">
        <v>287.99967</v>
      </c>
      <c r="O39" s="57">
        <f t="shared" si="0"/>
        <v>944.869317336</v>
      </c>
      <c r="P39" s="63">
        <f t="shared" si="2"/>
        <v>-1453.2022308743278</v>
      </c>
      <c r="Q39" s="63">
        <f t="shared" si="3"/>
        <v>-593.3231345542195</v>
      </c>
      <c r="S39" s="59"/>
    </row>
    <row r="40" spans="1:19" s="58" customFormat="1" ht="15.75" customHeight="1">
      <c r="A40" s="49">
        <v>34</v>
      </c>
      <c r="B40" s="64" t="s">
        <v>59</v>
      </c>
      <c r="C40" s="65" t="s">
        <v>103</v>
      </c>
      <c r="D40" s="44" t="s">
        <v>7</v>
      </c>
      <c r="E40" s="48">
        <v>49</v>
      </c>
      <c r="F40" s="49">
        <v>13</v>
      </c>
      <c r="G40" s="50">
        <v>10.565</v>
      </c>
      <c r="H40" s="88" t="s">
        <v>8</v>
      </c>
      <c r="I40" s="81">
        <v>5</v>
      </c>
      <c r="J40" s="48">
        <v>41</v>
      </c>
      <c r="K40" s="51">
        <v>21.537</v>
      </c>
      <c r="L40" s="52">
        <v>-701.591315678985</v>
      </c>
      <c r="M40" s="52">
        <v>1401.570798538075</v>
      </c>
      <c r="N40" s="52">
        <v>316.21179</v>
      </c>
      <c r="O40" s="57">
        <f t="shared" si="0"/>
        <v>1037.427640632</v>
      </c>
      <c r="P40" s="63">
        <f t="shared" si="2"/>
        <v>-1019.5086843210149</v>
      </c>
      <c r="Q40" s="63">
        <f t="shared" si="3"/>
        <v>-1401.570798538075</v>
      </c>
      <c r="S40" s="59"/>
    </row>
    <row r="41" spans="1:19" s="58" customFormat="1" ht="15.75" customHeight="1">
      <c r="A41" s="56">
        <v>35</v>
      </c>
      <c r="B41" s="64" t="s">
        <v>60</v>
      </c>
      <c r="C41" s="65" t="s">
        <v>104</v>
      </c>
      <c r="D41" s="44" t="s">
        <v>7</v>
      </c>
      <c r="E41" s="48">
        <v>49</v>
      </c>
      <c r="F41" s="49">
        <v>13</v>
      </c>
      <c r="G41" s="50">
        <v>6.986</v>
      </c>
      <c r="H41" s="88" t="s">
        <v>8</v>
      </c>
      <c r="I41" s="84">
        <v>5</v>
      </c>
      <c r="J41" s="48">
        <v>38</v>
      </c>
      <c r="K41" s="51">
        <v>51.512</v>
      </c>
      <c r="L41" s="52">
        <v>117.65315845739163</v>
      </c>
      <c r="M41" s="52">
        <v>-1523.945411611042</v>
      </c>
      <c r="N41" s="52">
        <v>314.47211</v>
      </c>
      <c r="O41" s="57">
        <f t="shared" si="0"/>
        <v>1031.720098488</v>
      </c>
      <c r="P41" s="63">
        <f t="shared" si="2"/>
        <v>-1838.7531584573915</v>
      </c>
      <c r="Q41" s="63">
        <f t="shared" si="3"/>
        <v>1523.945411611042</v>
      </c>
      <c r="S41" s="59"/>
    </row>
    <row r="42" spans="1:19" s="58" customFormat="1" ht="15.75" customHeight="1">
      <c r="A42" s="49">
        <v>36</v>
      </c>
      <c r="B42" s="64" t="s">
        <v>37</v>
      </c>
      <c r="C42" s="65" t="s">
        <v>105</v>
      </c>
      <c r="D42" s="44" t="s">
        <v>7</v>
      </c>
      <c r="E42" s="48">
        <v>49</v>
      </c>
      <c r="F42" s="49">
        <v>14</v>
      </c>
      <c r="G42" s="50">
        <v>22.387</v>
      </c>
      <c r="H42" s="88" t="s">
        <v>8</v>
      </c>
      <c r="I42" s="81">
        <v>5</v>
      </c>
      <c r="J42" s="48">
        <v>40</v>
      </c>
      <c r="K42" s="51">
        <v>54.016</v>
      </c>
      <c r="L42" s="52">
        <v>-2727.838639051775</v>
      </c>
      <c r="M42" s="52">
        <v>339.61713652244225</v>
      </c>
      <c r="N42" s="52">
        <v>309.13275</v>
      </c>
      <c r="O42" s="57">
        <f t="shared" si="0"/>
        <v>1014.2027262</v>
      </c>
      <c r="P42" s="63">
        <f t="shared" si="2"/>
        <v>1006.738639051775</v>
      </c>
      <c r="Q42" s="63">
        <f t="shared" si="3"/>
        <v>-339.61713652244225</v>
      </c>
      <c r="S42" s="59"/>
    </row>
    <row r="43" spans="1:19" s="58" customFormat="1" ht="15.75" customHeight="1">
      <c r="A43" s="56">
        <v>37</v>
      </c>
      <c r="B43" s="64" t="s">
        <v>37</v>
      </c>
      <c r="C43" s="65" t="s">
        <v>106</v>
      </c>
      <c r="D43" s="44" t="s">
        <v>7</v>
      </c>
      <c r="E43" s="48">
        <v>49</v>
      </c>
      <c r="F43" s="49">
        <v>14</v>
      </c>
      <c r="G43" s="50">
        <v>37.173</v>
      </c>
      <c r="H43" s="88" t="s">
        <v>8</v>
      </c>
      <c r="I43" s="84">
        <v>5</v>
      </c>
      <c r="J43" s="48">
        <v>40</v>
      </c>
      <c r="K43" s="51">
        <v>56.738</v>
      </c>
      <c r="L43" s="52">
        <v>-3184.82253704806</v>
      </c>
      <c r="M43" s="52">
        <v>285.95045695246876</v>
      </c>
      <c r="N43" s="52">
        <v>309.13275</v>
      </c>
      <c r="O43" s="57">
        <f t="shared" si="0"/>
        <v>1014.2027262</v>
      </c>
      <c r="P43" s="63">
        <f t="shared" si="2"/>
        <v>1463.72253704806</v>
      </c>
      <c r="Q43" s="63">
        <f t="shared" si="3"/>
        <v>-285.95045695246876</v>
      </c>
      <c r="S43" s="59"/>
    </row>
    <row r="44" spans="1:19" s="58" customFormat="1" ht="15.75" customHeight="1">
      <c r="A44" s="49">
        <v>38</v>
      </c>
      <c r="B44" s="64" t="s">
        <v>31</v>
      </c>
      <c r="C44" s="65" t="s">
        <v>107</v>
      </c>
      <c r="D44" s="44" t="s">
        <v>7</v>
      </c>
      <c r="E44" s="48">
        <v>49</v>
      </c>
      <c r="F44" s="49">
        <v>12</v>
      </c>
      <c r="G44" s="50">
        <v>31.391</v>
      </c>
      <c r="H44" s="88" t="s">
        <v>8</v>
      </c>
      <c r="I44" s="81">
        <v>5</v>
      </c>
      <c r="J44" s="48">
        <v>40</v>
      </c>
      <c r="K44" s="51">
        <v>17.826</v>
      </c>
      <c r="L44" s="52">
        <v>777.3633945551167</v>
      </c>
      <c r="M44" s="52">
        <v>432.0097792811588</v>
      </c>
      <c r="N44" s="52">
        <v>294.7049</v>
      </c>
      <c r="O44" s="57">
        <f t="shared" si="0"/>
        <v>966.8678359200001</v>
      </c>
      <c r="P44" s="63">
        <f t="shared" si="2"/>
        <v>-2498.463394555117</v>
      </c>
      <c r="Q44" s="63">
        <f t="shared" si="3"/>
        <v>-432.0097792811588</v>
      </c>
      <c r="S44" s="59"/>
    </row>
    <row r="45" spans="1:19" s="58" customFormat="1" ht="15.75" customHeight="1">
      <c r="A45" s="56">
        <v>39</v>
      </c>
      <c r="B45" s="64" t="s">
        <v>61</v>
      </c>
      <c r="C45" s="65" t="s">
        <v>108</v>
      </c>
      <c r="D45" s="44" t="s">
        <v>7</v>
      </c>
      <c r="E45" s="48">
        <v>49</v>
      </c>
      <c r="F45" s="49">
        <v>17</v>
      </c>
      <c r="G45" s="50">
        <v>18.948</v>
      </c>
      <c r="H45" s="88" t="s">
        <v>8</v>
      </c>
      <c r="I45" s="84">
        <v>5</v>
      </c>
      <c r="J45" s="48">
        <v>43</v>
      </c>
      <c r="K45" s="51">
        <v>33.248</v>
      </c>
      <c r="L45" s="52">
        <v>-8786.21026865774</v>
      </c>
      <c r="M45" s="52">
        <v>2187.590834059855</v>
      </c>
      <c r="N45" s="52">
        <v>347.99151</v>
      </c>
      <c r="O45" s="57">
        <f t="shared" si="0"/>
        <v>1141.6905460080002</v>
      </c>
      <c r="P45" s="63">
        <f t="shared" si="2"/>
        <v>7065.11026865774</v>
      </c>
      <c r="Q45" s="63">
        <f t="shared" si="3"/>
        <v>-2187.590834059855</v>
      </c>
      <c r="S45" s="59"/>
    </row>
    <row r="46" spans="1:19" s="58" customFormat="1" ht="15.75" customHeight="1">
      <c r="A46" s="49">
        <v>40</v>
      </c>
      <c r="B46" s="64" t="s">
        <v>62</v>
      </c>
      <c r="C46" s="65" t="s">
        <v>109</v>
      </c>
      <c r="D46" s="44" t="s">
        <v>7</v>
      </c>
      <c r="E46" s="48">
        <v>49</v>
      </c>
      <c r="F46" s="49">
        <v>18</v>
      </c>
      <c r="G46" s="50">
        <v>41.598</v>
      </c>
      <c r="H46" s="88" t="s">
        <v>8</v>
      </c>
      <c r="I46" s="81">
        <v>5</v>
      </c>
      <c r="J46" s="48">
        <v>47</v>
      </c>
      <c r="K46" s="51">
        <v>53.424</v>
      </c>
      <c r="L46" s="52">
        <v>-12506.579043375343</v>
      </c>
      <c r="M46" s="52">
        <v>6694.343229911958</v>
      </c>
      <c r="N46" s="52">
        <v>418.1975</v>
      </c>
      <c r="O46" s="57">
        <f t="shared" si="0"/>
        <v>1372.022358</v>
      </c>
      <c r="P46" s="63">
        <f t="shared" si="2"/>
        <v>10785.479043375342</v>
      </c>
      <c r="Q46" s="63">
        <f t="shared" si="3"/>
        <v>-6694.343229911958</v>
      </c>
      <c r="S46" s="59"/>
    </row>
    <row r="47" spans="1:19" s="58" customFormat="1" ht="15.75" customHeight="1">
      <c r="A47" s="56">
        <v>41</v>
      </c>
      <c r="B47" s="64" t="s">
        <v>63</v>
      </c>
      <c r="C47" s="65" t="s">
        <v>110</v>
      </c>
      <c r="D47" s="44" t="s">
        <v>7</v>
      </c>
      <c r="E47" s="48">
        <v>49</v>
      </c>
      <c r="F47" s="49">
        <v>12</v>
      </c>
      <c r="G47" s="50">
        <v>21.592</v>
      </c>
      <c r="H47" s="88" t="s">
        <v>8</v>
      </c>
      <c r="I47" s="84">
        <v>5</v>
      </c>
      <c r="J47" s="48">
        <v>39</v>
      </c>
      <c r="K47" s="51">
        <v>51.085</v>
      </c>
      <c r="L47" s="52">
        <v>1198.5448786759207</v>
      </c>
      <c r="M47" s="52">
        <v>-23.218940970891452</v>
      </c>
      <c r="N47" s="52">
        <v>277.88451</v>
      </c>
      <c r="O47" s="57">
        <f t="shared" si="0"/>
        <v>911.683500408</v>
      </c>
      <c r="P47" s="63">
        <f t="shared" si="2"/>
        <v>-2919.6448786759206</v>
      </c>
      <c r="Q47" s="63">
        <f t="shared" si="3"/>
        <v>23.218940970891452</v>
      </c>
      <c r="S47" s="59"/>
    </row>
    <row r="48" spans="1:19" s="58" customFormat="1" ht="15.75" customHeight="1">
      <c r="A48" s="49">
        <v>42</v>
      </c>
      <c r="B48" s="64" t="s">
        <v>63</v>
      </c>
      <c r="C48" s="65" t="s">
        <v>111</v>
      </c>
      <c r="D48" s="44" t="s">
        <v>7</v>
      </c>
      <c r="E48" s="48">
        <v>49</v>
      </c>
      <c r="F48" s="49">
        <v>12</v>
      </c>
      <c r="G48" s="50">
        <v>18.783</v>
      </c>
      <c r="H48" s="88" t="s">
        <v>8</v>
      </c>
      <c r="I48" s="81">
        <v>5</v>
      </c>
      <c r="J48" s="48">
        <v>39</v>
      </c>
      <c r="K48" s="51">
        <v>54.551</v>
      </c>
      <c r="L48" s="52">
        <v>1266.4646224918674</v>
      </c>
      <c r="M48" s="52">
        <v>65.32606680750963</v>
      </c>
      <c r="N48" s="52">
        <v>281.88514</v>
      </c>
      <c r="O48" s="57">
        <f t="shared" si="0"/>
        <v>924.808767312</v>
      </c>
      <c r="P48" s="63">
        <f t="shared" si="2"/>
        <v>-2987.5646224918673</v>
      </c>
      <c r="Q48" s="63">
        <f t="shared" si="3"/>
        <v>-65.32606680750963</v>
      </c>
      <c r="S48" s="59"/>
    </row>
    <row r="49" spans="1:19" s="58" customFormat="1" ht="15.75" customHeight="1">
      <c r="A49" s="56">
        <v>43</v>
      </c>
      <c r="B49" s="64" t="s">
        <v>63</v>
      </c>
      <c r="C49" s="65" t="s">
        <v>112</v>
      </c>
      <c r="D49" s="44" t="s">
        <v>7</v>
      </c>
      <c r="E49" s="48">
        <v>49</v>
      </c>
      <c r="F49" s="49">
        <v>12</v>
      </c>
      <c r="G49" s="50">
        <v>19.907</v>
      </c>
      <c r="H49" s="88" t="s">
        <v>8</v>
      </c>
      <c r="I49" s="84">
        <v>5</v>
      </c>
      <c r="J49" s="48">
        <v>39</v>
      </c>
      <c r="K49" s="51">
        <v>59.549</v>
      </c>
      <c r="L49" s="52">
        <v>1208.9928120041832</v>
      </c>
      <c r="M49" s="52">
        <v>155.54042401358015</v>
      </c>
      <c r="N49" s="52">
        <v>278.78644</v>
      </c>
      <c r="O49" s="57">
        <f t="shared" si="0"/>
        <v>914.6425523520002</v>
      </c>
      <c r="P49" s="63">
        <f t="shared" si="2"/>
        <v>-2930.092812004183</v>
      </c>
      <c r="Q49" s="63">
        <f t="shared" si="3"/>
        <v>-155.54042401358015</v>
      </c>
      <c r="S49" s="59"/>
    </row>
    <row r="50" spans="1:19" s="58" customFormat="1" ht="15.75" customHeight="1">
      <c r="A50" s="49">
        <v>44</v>
      </c>
      <c r="B50" s="64" t="s">
        <v>64</v>
      </c>
      <c r="C50" s="65" t="s">
        <v>113</v>
      </c>
      <c r="D50" s="44" t="s">
        <v>7</v>
      </c>
      <c r="E50" s="48">
        <v>49</v>
      </c>
      <c r="F50" s="49">
        <v>12</v>
      </c>
      <c r="G50" s="50">
        <v>32.56</v>
      </c>
      <c r="H50" s="88" t="s">
        <v>8</v>
      </c>
      <c r="I50" s="81">
        <v>5</v>
      </c>
      <c r="J50" s="48">
        <v>38</v>
      </c>
      <c r="K50" s="51">
        <v>58.808</v>
      </c>
      <c r="L50" s="52">
        <v>1117.0459201685278</v>
      </c>
      <c r="M50" s="52">
        <v>-1131.3236976186386</v>
      </c>
      <c r="N50" s="52">
        <v>284.37233</v>
      </c>
      <c r="O50" s="57">
        <f t="shared" si="0"/>
        <v>932.968740264</v>
      </c>
      <c r="P50" s="63">
        <f t="shared" si="2"/>
        <v>-2838.1459201685275</v>
      </c>
      <c r="Q50" s="63">
        <f t="shared" si="3"/>
        <v>1131.3236976186386</v>
      </c>
      <c r="S50" s="59"/>
    </row>
    <row r="51" spans="1:19" s="58" customFormat="1" ht="15.75" customHeight="1">
      <c r="A51" s="56">
        <v>45</v>
      </c>
      <c r="B51" s="64" t="s">
        <v>65</v>
      </c>
      <c r="C51" s="65" t="s">
        <v>114</v>
      </c>
      <c r="D51" s="44" t="s">
        <v>7</v>
      </c>
      <c r="E51" s="48">
        <v>49</v>
      </c>
      <c r="F51" s="49">
        <v>7</v>
      </c>
      <c r="G51" s="50">
        <v>49.505</v>
      </c>
      <c r="H51" s="88" t="s">
        <v>8</v>
      </c>
      <c r="I51" s="84">
        <v>5</v>
      </c>
      <c r="J51" s="48">
        <v>37</v>
      </c>
      <c r="K51" s="51">
        <v>37.813</v>
      </c>
      <c r="L51" s="52">
        <v>10002.76591851558</v>
      </c>
      <c r="M51" s="52">
        <v>-680.0460138474767</v>
      </c>
      <c r="N51" s="52">
        <v>317.57172</v>
      </c>
      <c r="O51" s="57">
        <f t="shared" si="0"/>
        <v>1041.8892989760002</v>
      </c>
      <c r="P51" s="63">
        <f t="shared" si="2"/>
        <v>-11723.865918515581</v>
      </c>
      <c r="Q51" s="63">
        <f t="shared" si="3"/>
        <v>680.0460138474767</v>
      </c>
      <c r="S51" s="59"/>
    </row>
    <row r="52" spans="1:19" s="58" customFormat="1" ht="15.75" customHeight="1">
      <c r="A52" s="49">
        <v>46</v>
      </c>
      <c r="B52" s="64" t="s">
        <v>36</v>
      </c>
      <c r="C52" s="65" t="s">
        <v>115</v>
      </c>
      <c r="D52" s="44" t="s">
        <v>7</v>
      </c>
      <c r="E52" s="48">
        <v>49</v>
      </c>
      <c r="F52" s="49">
        <v>7</v>
      </c>
      <c r="G52" s="50">
        <v>40.577</v>
      </c>
      <c r="H52" s="88" t="s">
        <v>8</v>
      </c>
      <c r="I52" s="81">
        <v>5</v>
      </c>
      <c r="J52" s="48">
        <v>37</v>
      </c>
      <c r="K52" s="51">
        <v>34.27</v>
      </c>
      <c r="L52" s="52">
        <v>10287.739633714527</v>
      </c>
      <c r="M52" s="52">
        <v>-685.3844584943658</v>
      </c>
      <c r="N52" s="52">
        <v>327.07241</v>
      </c>
      <c r="O52" s="57">
        <f t="shared" si="0"/>
        <v>1073.059162728</v>
      </c>
      <c r="P52" s="63">
        <f t="shared" si="2"/>
        <v>-12008.839633714528</v>
      </c>
      <c r="Q52" s="63">
        <f t="shared" si="3"/>
        <v>685.3844584943658</v>
      </c>
      <c r="S52" s="59"/>
    </row>
    <row r="53" spans="1:19" s="58" customFormat="1" ht="15.75" customHeight="1">
      <c r="A53" s="56">
        <v>47</v>
      </c>
      <c r="B53" s="64" t="s">
        <v>61</v>
      </c>
      <c r="C53" s="65" t="s">
        <v>116</v>
      </c>
      <c r="D53" s="44" t="s">
        <v>7</v>
      </c>
      <c r="E53" s="48">
        <v>49</v>
      </c>
      <c r="F53" s="49">
        <v>7</v>
      </c>
      <c r="G53" s="50">
        <v>46.965</v>
      </c>
      <c r="H53" s="88" t="s">
        <v>8</v>
      </c>
      <c r="I53" s="84">
        <v>5</v>
      </c>
      <c r="J53" s="48">
        <v>37</v>
      </c>
      <c r="K53" s="51">
        <v>16.94</v>
      </c>
      <c r="L53" s="52">
        <v>10178.010727871693</v>
      </c>
      <c r="M53" s="52">
        <v>-1073.130302219599</v>
      </c>
      <c r="N53" s="52">
        <v>313.86934</v>
      </c>
      <c r="O53" s="57">
        <f t="shared" si="0"/>
        <v>1029.7425306720002</v>
      </c>
      <c r="P53" s="63">
        <f t="shared" si="2"/>
        <v>-11899.110727871694</v>
      </c>
      <c r="Q53" s="63">
        <f t="shared" si="3"/>
        <v>1073.130302219599</v>
      </c>
      <c r="S53" s="59"/>
    </row>
    <row r="54" spans="1:19" s="58" customFormat="1" ht="15.75" customHeight="1">
      <c r="A54" s="49">
        <v>48</v>
      </c>
      <c r="B54" s="64" t="s">
        <v>66</v>
      </c>
      <c r="C54" s="65" t="s">
        <v>117</v>
      </c>
      <c r="D54" s="44" t="s">
        <v>7</v>
      </c>
      <c r="E54" s="48">
        <v>49</v>
      </c>
      <c r="F54" s="49">
        <v>14</v>
      </c>
      <c r="G54" s="50">
        <v>30.579</v>
      </c>
      <c r="H54" s="88" t="s">
        <v>8</v>
      </c>
      <c r="I54" s="81">
        <v>5</v>
      </c>
      <c r="J54" s="48">
        <v>40</v>
      </c>
      <c r="K54" s="51">
        <v>13.13</v>
      </c>
      <c r="L54" s="52">
        <v>-2779.8926301750525</v>
      </c>
      <c r="M54" s="52">
        <v>-523.7226026756044</v>
      </c>
      <c r="N54" s="52">
        <v>298.70192</v>
      </c>
      <c r="O54" s="57">
        <f t="shared" si="0"/>
        <v>979.981259136</v>
      </c>
      <c r="P54" s="63">
        <f t="shared" si="2"/>
        <v>1058.7926301750526</v>
      </c>
      <c r="Q54" s="63">
        <f t="shared" si="3"/>
        <v>523.7226026756044</v>
      </c>
      <c r="S54" s="59"/>
    </row>
    <row r="55" spans="1:19" s="58" customFormat="1" ht="15.75" customHeight="1">
      <c r="A55" s="56">
        <v>49</v>
      </c>
      <c r="B55" s="64" t="s">
        <v>31</v>
      </c>
      <c r="C55" s="65" t="s">
        <v>118</v>
      </c>
      <c r="D55" s="44" t="s">
        <v>7</v>
      </c>
      <c r="E55" s="48">
        <v>49</v>
      </c>
      <c r="F55" s="49">
        <v>12</v>
      </c>
      <c r="G55" s="50">
        <v>32.038</v>
      </c>
      <c r="H55" s="88" t="s">
        <v>8</v>
      </c>
      <c r="I55" s="84">
        <v>5</v>
      </c>
      <c r="J55" s="48">
        <v>40</v>
      </c>
      <c r="K55" s="51">
        <v>15.431</v>
      </c>
      <c r="L55" s="52">
        <v>769.2845643222806</v>
      </c>
      <c r="M55" s="52">
        <v>380.20060388014804</v>
      </c>
      <c r="N55" s="52">
        <v>291.33036</v>
      </c>
      <c r="O55" s="57">
        <f t="shared" si="0"/>
        <v>955.796645088</v>
      </c>
      <c r="P55" s="63">
        <f t="shared" si="2"/>
        <v>-2490.3845643222803</v>
      </c>
      <c r="Q55" s="63">
        <f t="shared" si="3"/>
        <v>-380.20060388014804</v>
      </c>
      <c r="S55" s="59"/>
    </row>
    <row r="56" spans="1:19" s="58" customFormat="1" ht="15.75" customHeight="1">
      <c r="A56" s="49">
        <v>50</v>
      </c>
      <c r="B56" s="64" t="s">
        <v>35</v>
      </c>
      <c r="C56" s="65" t="s">
        <v>119</v>
      </c>
      <c r="D56" s="44" t="s">
        <v>7</v>
      </c>
      <c r="E56" s="48">
        <v>49</v>
      </c>
      <c r="F56" s="49">
        <v>20</v>
      </c>
      <c r="G56" s="50">
        <v>6.5</v>
      </c>
      <c r="H56" s="88" t="s">
        <v>8</v>
      </c>
      <c r="I56" s="81">
        <v>5</v>
      </c>
      <c r="J56" s="48">
        <v>39</v>
      </c>
      <c r="K56" s="51">
        <v>35.914</v>
      </c>
      <c r="L56" s="52">
        <v>-12692.450887435954</v>
      </c>
      <c r="M56" s="52">
        <v>-3687.7641174597156</v>
      </c>
      <c r="N56" s="52">
        <v>333.33526</v>
      </c>
      <c r="O56" s="57">
        <f t="shared" si="0"/>
        <v>1093.6063210080001</v>
      </c>
      <c r="P56" s="63">
        <f t="shared" si="2"/>
        <v>10971.350887435954</v>
      </c>
      <c r="Q56" s="63">
        <f t="shared" si="3"/>
        <v>3687.7641174597156</v>
      </c>
      <c r="S56" s="59"/>
    </row>
    <row r="57" spans="1:19" s="58" customFormat="1" ht="15.75" customHeight="1">
      <c r="A57" s="56">
        <v>51</v>
      </c>
      <c r="B57" s="64" t="s">
        <v>63</v>
      </c>
      <c r="C57" s="65" t="s">
        <v>120</v>
      </c>
      <c r="D57" s="44" t="s">
        <v>7</v>
      </c>
      <c r="E57" s="48">
        <v>49</v>
      </c>
      <c r="F57" s="49">
        <v>10</v>
      </c>
      <c r="G57" s="50">
        <v>40.508</v>
      </c>
      <c r="H57" s="88" t="s">
        <v>8</v>
      </c>
      <c r="I57" s="84">
        <v>5</v>
      </c>
      <c r="J57" s="48">
        <v>39</v>
      </c>
      <c r="K57" s="51">
        <v>30.792</v>
      </c>
      <c r="L57" s="52">
        <v>4330.738189361992</v>
      </c>
      <c r="M57" s="52">
        <v>309.1096182530332</v>
      </c>
      <c r="N57" s="52">
        <v>285.57728</v>
      </c>
      <c r="O57" s="57">
        <f t="shared" si="0"/>
        <v>936.921940224</v>
      </c>
      <c r="P57" s="63">
        <f t="shared" si="2"/>
        <v>-6051.838189361992</v>
      </c>
      <c r="Q57" s="63">
        <f t="shared" si="3"/>
        <v>-309.1096182530332</v>
      </c>
      <c r="S57" s="59"/>
    </row>
    <row r="58" spans="1:19" s="58" customFormat="1" ht="15.75" customHeight="1">
      <c r="A58" s="49">
        <v>52</v>
      </c>
      <c r="B58" s="64" t="s">
        <v>36</v>
      </c>
      <c r="C58" s="65" t="s">
        <v>121</v>
      </c>
      <c r="D58" s="44" t="s">
        <v>7</v>
      </c>
      <c r="E58" s="48">
        <v>49</v>
      </c>
      <c r="F58" s="49">
        <v>10</v>
      </c>
      <c r="G58" s="50">
        <v>48.119</v>
      </c>
      <c r="H58" s="88" t="s">
        <v>8</v>
      </c>
      <c r="I58" s="81">
        <v>5</v>
      </c>
      <c r="J58" s="48">
        <v>34</v>
      </c>
      <c r="K58" s="51">
        <v>39.735</v>
      </c>
      <c r="L58" s="52">
        <v>5480.212501571162</v>
      </c>
      <c r="M58" s="52">
        <v>-5477.37170770616</v>
      </c>
      <c r="N58" s="52">
        <v>292.82268</v>
      </c>
      <c r="O58" s="57">
        <f t="shared" si="0"/>
        <v>960.692648544</v>
      </c>
      <c r="P58" s="63">
        <f t="shared" si="2"/>
        <v>-7201.312501571161</v>
      </c>
      <c r="Q58" s="63">
        <f t="shared" si="3"/>
        <v>5477.37170770616</v>
      </c>
      <c r="S58" s="59"/>
    </row>
    <row r="59" spans="1:19" s="58" customFormat="1" ht="15.75" customHeight="1">
      <c r="A59" s="56">
        <v>53</v>
      </c>
      <c r="B59" s="64" t="s">
        <v>34</v>
      </c>
      <c r="C59" s="65" t="s">
        <v>122</v>
      </c>
      <c r="D59" s="44" t="s">
        <v>7</v>
      </c>
      <c r="E59" s="48">
        <v>49</v>
      </c>
      <c r="F59" s="49">
        <v>13</v>
      </c>
      <c r="G59" s="50">
        <v>42.594</v>
      </c>
      <c r="H59" s="88" t="s">
        <v>8</v>
      </c>
      <c r="I59" s="84">
        <v>5</v>
      </c>
      <c r="J59" s="48">
        <v>40</v>
      </c>
      <c r="K59" s="51">
        <v>44.617</v>
      </c>
      <c r="L59" s="52">
        <v>-1488.1821092861549</v>
      </c>
      <c r="M59" s="52">
        <v>443.1738735760938</v>
      </c>
      <c r="N59" s="52">
        <v>306.60544</v>
      </c>
      <c r="O59" s="57">
        <f t="shared" si="0"/>
        <v>1005.911127552</v>
      </c>
      <c r="P59" s="63">
        <f t="shared" si="2"/>
        <v>-232.91789071384505</v>
      </c>
      <c r="Q59" s="63">
        <f t="shared" si="3"/>
        <v>-443.1738735760938</v>
      </c>
      <c r="S59" s="59"/>
    </row>
    <row r="60" spans="1:19" s="58" customFormat="1" ht="15.75" customHeight="1">
      <c r="A60" s="49">
        <v>54</v>
      </c>
      <c r="B60" s="64" t="s">
        <v>34</v>
      </c>
      <c r="C60" s="65" t="s">
        <v>123</v>
      </c>
      <c r="D60" s="44" t="s">
        <v>7</v>
      </c>
      <c r="E60" s="48">
        <v>49</v>
      </c>
      <c r="F60" s="49">
        <v>13</v>
      </c>
      <c r="G60" s="50">
        <v>42.475</v>
      </c>
      <c r="H60" s="88" t="s">
        <v>8</v>
      </c>
      <c r="I60" s="81">
        <v>5</v>
      </c>
      <c r="J60" s="48">
        <v>40</v>
      </c>
      <c r="K60" s="51">
        <v>45.365</v>
      </c>
      <c r="L60" s="52">
        <v>-1488.1489253750954</v>
      </c>
      <c r="M60" s="52">
        <v>458.7558640483132</v>
      </c>
      <c r="N60" s="52">
        <v>306.60544</v>
      </c>
      <c r="O60" s="57">
        <f t="shared" si="0"/>
        <v>1005.911127552</v>
      </c>
      <c r="P60" s="63">
        <f t="shared" si="2"/>
        <v>-232.95107462490455</v>
      </c>
      <c r="Q60" s="63">
        <f t="shared" si="3"/>
        <v>-458.7558640483132</v>
      </c>
      <c r="S60" s="59"/>
    </row>
    <row r="61" spans="1:19" s="58" customFormat="1" ht="15.75" customHeight="1">
      <c r="A61" s="56">
        <v>55</v>
      </c>
      <c r="B61" s="64" t="s">
        <v>34</v>
      </c>
      <c r="C61" s="65" t="s">
        <v>124</v>
      </c>
      <c r="D61" s="44" t="s">
        <v>7</v>
      </c>
      <c r="E61" s="48">
        <v>49</v>
      </c>
      <c r="F61" s="49">
        <v>13</v>
      </c>
      <c r="G61" s="50">
        <v>42.213</v>
      </c>
      <c r="H61" s="88" t="s">
        <v>8</v>
      </c>
      <c r="I61" s="84">
        <v>5</v>
      </c>
      <c r="J61" s="48">
        <v>40</v>
      </c>
      <c r="K61" s="51">
        <v>45.27</v>
      </c>
      <c r="L61" s="52">
        <v>-1479.8461966068667</v>
      </c>
      <c r="M61" s="52">
        <v>458.7697666098134</v>
      </c>
      <c r="N61" s="52">
        <v>306.60544</v>
      </c>
      <c r="O61" s="57">
        <f t="shared" si="0"/>
        <v>1005.911127552</v>
      </c>
      <c r="P61" s="63">
        <f t="shared" si="2"/>
        <v>-241.25380339313324</v>
      </c>
      <c r="Q61" s="63">
        <f t="shared" si="3"/>
        <v>-458.7697666098134</v>
      </c>
      <c r="S61" s="59"/>
    </row>
    <row r="62" spans="1:19" s="77" customFormat="1" ht="15.75" customHeight="1">
      <c r="A62" s="49">
        <v>56</v>
      </c>
      <c r="B62" s="64" t="s">
        <v>34</v>
      </c>
      <c r="C62" s="65" t="s">
        <v>125</v>
      </c>
      <c r="D62" s="88" t="s">
        <v>7</v>
      </c>
      <c r="E62" s="110">
        <v>49</v>
      </c>
      <c r="F62" s="60">
        <v>13</v>
      </c>
      <c r="G62" s="62">
        <v>42.333</v>
      </c>
      <c r="H62" s="88" t="s">
        <v>8</v>
      </c>
      <c r="I62" s="81">
        <v>5</v>
      </c>
      <c r="J62" s="110">
        <v>40</v>
      </c>
      <c r="K62" s="111">
        <v>44.522</v>
      </c>
      <c r="L62" s="112">
        <v>-1479.8721622627675</v>
      </c>
      <c r="M62" s="112">
        <v>443.1974141737031</v>
      </c>
      <c r="N62" s="112">
        <v>306.60544</v>
      </c>
      <c r="O62" s="91">
        <f t="shared" si="0"/>
        <v>1005.911127552</v>
      </c>
      <c r="P62" s="93">
        <f t="shared" si="2"/>
        <v>-241.22783773723245</v>
      </c>
      <c r="Q62" s="93">
        <f t="shared" si="3"/>
        <v>-443.1974141737031</v>
      </c>
      <c r="S62" s="79"/>
    </row>
    <row r="63" spans="1:19" s="58" customFormat="1" ht="15.75" customHeight="1">
      <c r="A63" s="56">
        <v>57</v>
      </c>
      <c r="B63" s="64" t="s">
        <v>67</v>
      </c>
      <c r="C63" s="65" t="s">
        <v>126</v>
      </c>
      <c r="D63" s="44" t="s">
        <v>7</v>
      </c>
      <c r="E63" s="48">
        <v>49</v>
      </c>
      <c r="F63" s="49">
        <v>12</v>
      </c>
      <c r="G63" s="50">
        <v>46.597</v>
      </c>
      <c r="H63" s="88" t="s">
        <v>8</v>
      </c>
      <c r="I63" s="84">
        <v>5</v>
      </c>
      <c r="J63" s="48">
        <v>40</v>
      </c>
      <c r="K63" s="51">
        <v>1.462</v>
      </c>
      <c r="L63" s="52">
        <v>398.33428505942163</v>
      </c>
      <c r="M63" s="52">
        <v>-0.10053643858210598</v>
      </c>
      <c r="N63" s="52">
        <v>262.863</v>
      </c>
      <c r="O63" s="57">
        <f t="shared" si="0"/>
        <v>862.4009304</v>
      </c>
      <c r="P63" s="63">
        <f t="shared" si="2"/>
        <v>-2119.4342850594217</v>
      </c>
      <c r="Q63" s="63">
        <f t="shared" si="3"/>
        <v>0.10053643858210598</v>
      </c>
      <c r="S63" s="59"/>
    </row>
    <row r="64" spans="1:19" s="58" customFormat="1" ht="15.75" customHeight="1">
      <c r="A64" s="49">
        <v>58</v>
      </c>
      <c r="B64" s="64" t="s">
        <v>68</v>
      </c>
      <c r="C64" s="65" t="s">
        <v>127</v>
      </c>
      <c r="D64" s="44" t="s">
        <v>7</v>
      </c>
      <c r="E64" s="48">
        <v>49</v>
      </c>
      <c r="F64" s="49">
        <v>12</v>
      </c>
      <c r="G64" s="50">
        <v>28.866</v>
      </c>
      <c r="H64" s="88" t="s">
        <v>8</v>
      </c>
      <c r="I64" s="81">
        <v>5</v>
      </c>
      <c r="J64" s="48">
        <v>42</v>
      </c>
      <c r="K64" s="51">
        <v>47.819</v>
      </c>
      <c r="L64" s="52">
        <v>140.50709239147528</v>
      </c>
      <c r="M64" s="52">
        <v>3401.5435135605835</v>
      </c>
      <c r="N64" s="52">
        <v>291.62953</v>
      </c>
      <c r="O64" s="57">
        <f t="shared" si="0"/>
        <v>956.778162024</v>
      </c>
      <c r="P64" s="63">
        <f t="shared" si="2"/>
        <v>-1861.6070923914751</v>
      </c>
      <c r="Q64" s="63">
        <f t="shared" si="3"/>
        <v>-3401.5435135605835</v>
      </c>
      <c r="S64" s="59"/>
    </row>
    <row r="65" spans="1:19" s="58" customFormat="1" ht="15.75" customHeight="1">
      <c r="A65" s="56">
        <v>59</v>
      </c>
      <c r="B65" s="64" t="s">
        <v>69</v>
      </c>
      <c r="C65" s="65" t="s">
        <v>128</v>
      </c>
      <c r="D65" s="44" t="s">
        <v>7</v>
      </c>
      <c r="E65" s="48">
        <v>49</v>
      </c>
      <c r="F65" s="49">
        <v>12</v>
      </c>
      <c r="G65" s="50">
        <v>42.844</v>
      </c>
      <c r="H65" s="88" t="s">
        <v>8</v>
      </c>
      <c r="I65" s="84">
        <v>5</v>
      </c>
      <c r="J65" s="48">
        <v>40</v>
      </c>
      <c r="K65" s="51">
        <v>0.943</v>
      </c>
      <c r="L65" s="52">
        <v>513.510490389242</v>
      </c>
      <c r="M65" s="52">
        <v>16.86603715039378</v>
      </c>
      <c r="N65" s="52">
        <v>264.122</v>
      </c>
      <c r="O65" s="57">
        <f t="shared" si="0"/>
        <v>866.5314576000001</v>
      </c>
      <c r="P65" s="63">
        <f t="shared" si="2"/>
        <v>-2234.610490389242</v>
      </c>
      <c r="Q65" s="63">
        <f t="shared" si="3"/>
        <v>-16.86603715039378</v>
      </c>
      <c r="S65" s="59"/>
    </row>
    <row r="66" spans="1:19" s="58" customFormat="1" ht="15.75" customHeight="1">
      <c r="A66" s="49">
        <v>60</v>
      </c>
      <c r="B66" s="64" t="s">
        <v>37</v>
      </c>
      <c r="C66" s="65" t="s">
        <v>129</v>
      </c>
      <c r="D66" s="44" t="s">
        <v>7</v>
      </c>
      <c r="E66" s="48">
        <v>49</v>
      </c>
      <c r="F66" s="49">
        <v>15</v>
      </c>
      <c r="G66" s="50">
        <v>2.162</v>
      </c>
      <c r="H66" s="88" t="s">
        <v>8</v>
      </c>
      <c r="I66" s="81">
        <v>5</v>
      </c>
      <c r="J66" s="48">
        <v>40</v>
      </c>
      <c r="K66" s="51">
        <v>7.006</v>
      </c>
      <c r="L66" s="52">
        <v>-3699.3754071971057</v>
      </c>
      <c r="M66" s="52">
        <v>-872.9095679312243</v>
      </c>
      <c r="N66" s="52">
        <v>290.01421</v>
      </c>
      <c r="O66" s="57">
        <f aca="true" t="shared" si="4" ref="O66:O128">$N66*3.2808</f>
        <v>951.478620168</v>
      </c>
      <c r="P66" s="63">
        <f t="shared" si="2"/>
        <v>1978.2754071971058</v>
      </c>
      <c r="Q66" s="63">
        <f t="shared" si="3"/>
        <v>872.9095679312243</v>
      </c>
      <c r="S66" s="59"/>
    </row>
    <row r="67" spans="1:19" s="58" customFormat="1" ht="15.75" customHeight="1">
      <c r="A67" s="56">
        <v>61</v>
      </c>
      <c r="B67" s="64" t="s">
        <v>37</v>
      </c>
      <c r="C67" s="65" t="s">
        <v>130</v>
      </c>
      <c r="D67" s="44" t="s">
        <v>7</v>
      </c>
      <c r="E67" s="48">
        <v>49</v>
      </c>
      <c r="F67" s="49">
        <v>14</v>
      </c>
      <c r="G67" s="50">
        <v>54.388</v>
      </c>
      <c r="H67" s="88" t="s">
        <v>8</v>
      </c>
      <c r="I67" s="84">
        <v>5</v>
      </c>
      <c r="J67" s="48">
        <v>40</v>
      </c>
      <c r="K67" s="51">
        <v>21.088</v>
      </c>
      <c r="L67" s="52">
        <v>-3532.6769251407954</v>
      </c>
      <c r="M67" s="52">
        <v>-539.7168453321599</v>
      </c>
      <c r="N67" s="52">
        <v>290.01421</v>
      </c>
      <c r="O67" s="57">
        <f t="shared" si="4"/>
        <v>951.478620168</v>
      </c>
      <c r="P67" s="63">
        <f t="shared" si="2"/>
        <v>1811.5769251407955</v>
      </c>
      <c r="Q67" s="63">
        <f t="shared" si="3"/>
        <v>539.7168453321599</v>
      </c>
      <c r="S67" s="59"/>
    </row>
    <row r="68" spans="1:19" s="58" customFormat="1" ht="15.75" customHeight="1">
      <c r="A68" s="49">
        <v>62</v>
      </c>
      <c r="B68" s="64" t="s">
        <v>37</v>
      </c>
      <c r="C68" s="65" t="s">
        <v>131</v>
      </c>
      <c r="D68" s="44" t="s">
        <v>7</v>
      </c>
      <c r="E68" s="48">
        <v>49</v>
      </c>
      <c r="F68" s="49">
        <v>13</v>
      </c>
      <c r="G68" s="50">
        <v>4.863</v>
      </c>
      <c r="H68" s="88" t="s">
        <v>8</v>
      </c>
      <c r="I68" s="81">
        <v>5</v>
      </c>
      <c r="J68" s="48">
        <v>40</v>
      </c>
      <c r="K68" s="51">
        <v>59.416</v>
      </c>
      <c r="L68" s="52">
        <v>-425.3130584619751</v>
      </c>
      <c r="M68" s="52">
        <v>1007.741580951094</v>
      </c>
      <c r="N68" s="52">
        <v>303.343</v>
      </c>
      <c r="O68" s="57">
        <f t="shared" si="4"/>
        <v>995.2077144000001</v>
      </c>
      <c r="P68" s="63">
        <f aca="true" t="shared" si="5" ref="P68:P130">IF(L68&lt;&gt;"",-L68-$C$2,"")</f>
        <v>-1295.7869415380248</v>
      </c>
      <c r="Q68" s="63">
        <f t="shared" si="3"/>
        <v>-1007.741580951094</v>
      </c>
      <c r="S68" s="59"/>
    </row>
    <row r="69" spans="1:19" s="58" customFormat="1" ht="15.75" customHeight="1">
      <c r="A69" s="56">
        <v>63</v>
      </c>
      <c r="B69" s="64" t="s">
        <v>37</v>
      </c>
      <c r="C69" s="65" t="s">
        <v>132</v>
      </c>
      <c r="D69" s="44" t="s">
        <v>7</v>
      </c>
      <c r="E69" s="48">
        <v>49</v>
      </c>
      <c r="F69" s="49">
        <v>13</v>
      </c>
      <c r="G69" s="50">
        <v>6.816</v>
      </c>
      <c r="H69" s="88" t="s">
        <v>8</v>
      </c>
      <c r="I69" s="84">
        <v>5</v>
      </c>
      <c r="J69" s="48">
        <v>40</v>
      </c>
      <c r="K69" s="51">
        <v>53.489</v>
      </c>
      <c r="L69" s="52">
        <v>-455.81961082883316</v>
      </c>
      <c r="M69" s="52">
        <v>876.9975310976479</v>
      </c>
      <c r="N69" s="52">
        <v>303.343</v>
      </c>
      <c r="O69" s="57">
        <f t="shared" si="4"/>
        <v>995.2077144000001</v>
      </c>
      <c r="P69" s="63">
        <f t="shared" si="5"/>
        <v>-1265.2803891711667</v>
      </c>
      <c r="Q69" s="63">
        <f t="shared" si="3"/>
        <v>-876.9975310976479</v>
      </c>
      <c r="S69" s="59"/>
    </row>
    <row r="70" spans="1:19" s="58" customFormat="1" ht="15.75" customHeight="1">
      <c r="A70" s="49">
        <v>64</v>
      </c>
      <c r="B70" s="64" t="s">
        <v>37</v>
      </c>
      <c r="C70" s="65" t="s">
        <v>133</v>
      </c>
      <c r="D70" s="44" t="s">
        <v>7</v>
      </c>
      <c r="E70" s="48">
        <v>49</v>
      </c>
      <c r="F70" s="49">
        <v>13</v>
      </c>
      <c r="G70" s="50">
        <v>46.331</v>
      </c>
      <c r="H70" s="88" t="s">
        <v>8</v>
      </c>
      <c r="I70" s="81">
        <v>5</v>
      </c>
      <c r="J70" s="48">
        <v>40</v>
      </c>
      <c r="K70" s="51">
        <v>0.42</v>
      </c>
      <c r="L70" s="52">
        <v>-1390.6970791718602</v>
      </c>
      <c r="M70" s="52">
        <v>-453.2027027743364</v>
      </c>
      <c r="N70" s="52">
        <v>297.10692</v>
      </c>
      <c r="O70" s="57">
        <f t="shared" si="4"/>
        <v>974.748383136</v>
      </c>
      <c r="P70" s="63">
        <f t="shared" si="5"/>
        <v>-330.4029208281397</v>
      </c>
      <c r="Q70" s="63">
        <f t="shared" si="3"/>
        <v>453.2027027743364</v>
      </c>
      <c r="S70" s="59"/>
    </row>
    <row r="71" spans="1:19" s="58" customFormat="1" ht="15.75" customHeight="1">
      <c r="A71" s="56">
        <v>65</v>
      </c>
      <c r="B71" s="64" t="s">
        <v>37</v>
      </c>
      <c r="C71" s="65" t="s">
        <v>134</v>
      </c>
      <c r="D71" s="44" t="s">
        <v>7</v>
      </c>
      <c r="E71" s="48">
        <v>49</v>
      </c>
      <c r="F71" s="49">
        <v>13</v>
      </c>
      <c r="G71" s="50">
        <v>47.703</v>
      </c>
      <c r="H71" s="88" t="s">
        <v>8</v>
      </c>
      <c r="I71" s="84">
        <v>5</v>
      </c>
      <c r="J71" s="48">
        <v>40</v>
      </c>
      <c r="K71" s="51">
        <v>2.034</v>
      </c>
      <c r="L71" s="52">
        <v>-1439.5848433239328</v>
      </c>
      <c r="M71" s="52">
        <v>-431.38136807005634</v>
      </c>
      <c r="N71" s="52">
        <v>297.10692</v>
      </c>
      <c r="O71" s="57">
        <f t="shared" si="4"/>
        <v>974.748383136</v>
      </c>
      <c r="P71" s="63">
        <f t="shared" si="5"/>
        <v>-281.51515667606714</v>
      </c>
      <c r="Q71" s="63">
        <f t="shared" si="3"/>
        <v>431.38136807005634</v>
      </c>
      <c r="S71" s="59"/>
    </row>
    <row r="72" spans="1:19" s="58" customFormat="1" ht="15.75" customHeight="1">
      <c r="A72" s="49">
        <v>66</v>
      </c>
      <c r="B72" s="64" t="s">
        <v>37</v>
      </c>
      <c r="C72" s="65" t="s">
        <v>135</v>
      </c>
      <c r="D72" s="44" t="s">
        <v>7</v>
      </c>
      <c r="E72" s="48">
        <v>49</v>
      </c>
      <c r="F72" s="49">
        <v>13</v>
      </c>
      <c r="G72" s="50">
        <v>53.152</v>
      </c>
      <c r="H72" s="88" t="s">
        <v>8</v>
      </c>
      <c r="I72" s="81">
        <v>5</v>
      </c>
      <c r="J72" s="48">
        <v>40</v>
      </c>
      <c r="K72" s="51">
        <v>4.155</v>
      </c>
      <c r="L72" s="52">
        <v>-1613.2730169443564</v>
      </c>
      <c r="M72" s="52">
        <v>-429.13209142017456</v>
      </c>
      <c r="N72" s="52">
        <v>296.36678</v>
      </c>
      <c r="O72" s="57">
        <f t="shared" si="4"/>
        <v>972.3201318240001</v>
      </c>
      <c r="P72" s="63">
        <f t="shared" si="5"/>
        <v>-107.8269830556435</v>
      </c>
      <c r="Q72" s="63">
        <f t="shared" si="3"/>
        <v>429.13209142017456</v>
      </c>
      <c r="S72" s="59"/>
    </row>
    <row r="73" spans="1:19" s="58" customFormat="1" ht="15.75" customHeight="1">
      <c r="A73" s="56">
        <v>67</v>
      </c>
      <c r="B73" s="64" t="s">
        <v>37</v>
      </c>
      <c r="C73" s="65" t="s">
        <v>136</v>
      </c>
      <c r="D73" s="44" t="s">
        <v>7</v>
      </c>
      <c r="E73" s="48">
        <v>49</v>
      </c>
      <c r="F73" s="49">
        <v>13</v>
      </c>
      <c r="G73" s="50">
        <v>55.301</v>
      </c>
      <c r="H73" s="88" t="s">
        <v>8</v>
      </c>
      <c r="I73" s="84">
        <v>5</v>
      </c>
      <c r="J73" s="48">
        <v>40</v>
      </c>
      <c r="K73" s="51">
        <v>4.969</v>
      </c>
      <c r="L73" s="52">
        <v>-1681.6909669660304</v>
      </c>
      <c r="M73" s="52">
        <v>-428.69443577861557</v>
      </c>
      <c r="N73" s="52">
        <v>296.36678</v>
      </c>
      <c r="O73" s="57">
        <f t="shared" si="4"/>
        <v>972.3201318240001</v>
      </c>
      <c r="P73" s="63">
        <f t="shared" si="5"/>
        <v>-39.409033033969536</v>
      </c>
      <c r="Q73" s="63">
        <f t="shared" si="3"/>
        <v>428.69443577861557</v>
      </c>
      <c r="S73" s="59"/>
    </row>
    <row r="74" spans="1:19" s="58" customFormat="1" ht="15.75" customHeight="1">
      <c r="A74" s="49">
        <v>68</v>
      </c>
      <c r="B74" s="64"/>
      <c r="C74" s="65"/>
      <c r="D74" s="44" t="s">
        <v>7</v>
      </c>
      <c r="E74" s="48"/>
      <c r="F74" s="49"/>
      <c r="G74" s="50"/>
      <c r="H74" s="88" t="s">
        <v>8</v>
      </c>
      <c r="I74" s="81"/>
      <c r="J74" s="48"/>
      <c r="K74" s="51"/>
      <c r="L74" s="52"/>
      <c r="M74" s="52"/>
      <c r="N74" s="52"/>
      <c r="O74" s="57">
        <f t="shared" si="4"/>
        <v>0</v>
      </c>
      <c r="P74" s="63">
        <f t="shared" si="5"/>
      </c>
      <c r="Q74" s="63">
        <f t="shared" si="3"/>
      </c>
      <c r="S74" s="59"/>
    </row>
    <row r="75" spans="1:19" s="58" customFormat="1" ht="15.75" customHeight="1">
      <c r="A75" s="56">
        <v>69</v>
      </c>
      <c r="B75" s="64"/>
      <c r="C75" s="65"/>
      <c r="D75" s="44" t="s">
        <v>7</v>
      </c>
      <c r="E75" s="48"/>
      <c r="F75" s="49"/>
      <c r="G75" s="50"/>
      <c r="H75" s="88" t="s">
        <v>8</v>
      </c>
      <c r="I75" s="84"/>
      <c r="J75" s="48"/>
      <c r="K75" s="51"/>
      <c r="L75" s="52"/>
      <c r="M75" s="52"/>
      <c r="N75" s="52"/>
      <c r="O75" s="57">
        <f t="shared" si="4"/>
        <v>0</v>
      </c>
      <c r="P75" s="63">
        <f t="shared" si="5"/>
      </c>
      <c r="Q75" s="63">
        <f t="shared" si="3"/>
      </c>
      <c r="S75" s="59"/>
    </row>
    <row r="76" spans="1:19" s="58" customFormat="1" ht="15.75" customHeight="1">
      <c r="A76" s="49">
        <v>70</v>
      </c>
      <c r="B76" s="64"/>
      <c r="C76" s="65"/>
      <c r="D76" s="44" t="s">
        <v>7</v>
      </c>
      <c r="E76" s="48"/>
      <c r="F76" s="49"/>
      <c r="G76" s="50"/>
      <c r="H76" s="88" t="s">
        <v>8</v>
      </c>
      <c r="I76" s="81"/>
      <c r="J76" s="48"/>
      <c r="K76" s="51"/>
      <c r="L76" s="52"/>
      <c r="M76" s="52"/>
      <c r="N76" s="52"/>
      <c r="O76" s="57">
        <f t="shared" si="4"/>
        <v>0</v>
      </c>
      <c r="P76" s="63">
        <f t="shared" si="5"/>
      </c>
      <c r="Q76" s="63">
        <f t="shared" si="3"/>
      </c>
      <c r="S76" s="59"/>
    </row>
    <row r="77" spans="1:19" s="58" customFormat="1" ht="15.75" customHeight="1">
      <c r="A77" s="56">
        <v>71</v>
      </c>
      <c r="B77" s="64"/>
      <c r="C77" s="65"/>
      <c r="D77" s="44" t="s">
        <v>7</v>
      </c>
      <c r="E77" s="48"/>
      <c r="F77" s="49"/>
      <c r="G77" s="50"/>
      <c r="H77" s="88" t="s">
        <v>8</v>
      </c>
      <c r="I77" s="84"/>
      <c r="J77" s="48"/>
      <c r="K77" s="51"/>
      <c r="L77" s="52"/>
      <c r="M77" s="52"/>
      <c r="N77" s="52"/>
      <c r="O77" s="57">
        <f t="shared" si="4"/>
        <v>0</v>
      </c>
      <c r="P77" s="63">
        <f t="shared" si="5"/>
      </c>
      <c r="Q77" s="63">
        <f t="shared" si="3"/>
      </c>
      <c r="S77" s="59"/>
    </row>
    <row r="78" spans="1:19" s="58" customFormat="1" ht="15.75" customHeight="1">
      <c r="A78" s="49">
        <v>72</v>
      </c>
      <c r="B78" s="64"/>
      <c r="C78" s="65"/>
      <c r="D78" s="44" t="s">
        <v>7</v>
      </c>
      <c r="E78" s="48"/>
      <c r="F78" s="49"/>
      <c r="G78" s="50"/>
      <c r="H78" s="88" t="s">
        <v>8</v>
      </c>
      <c r="I78" s="81"/>
      <c r="J78" s="48"/>
      <c r="K78" s="51"/>
      <c r="L78" s="52"/>
      <c r="M78" s="52"/>
      <c r="N78" s="52"/>
      <c r="O78" s="57">
        <f t="shared" si="4"/>
        <v>0</v>
      </c>
      <c r="P78" s="63">
        <f t="shared" si="5"/>
      </c>
      <c r="Q78" s="63">
        <f t="shared" si="3"/>
      </c>
      <c r="S78" s="59"/>
    </row>
    <row r="79" spans="1:19" s="7" customFormat="1" ht="15.75" customHeight="1">
      <c r="A79" s="56">
        <v>73</v>
      </c>
      <c r="B79" s="64"/>
      <c r="C79" s="65"/>
      <c r="D79" s="23" t="s">
        <v>7</v>
      </c>
      <c r="E79" s="48"/>
      <c r="F79" s="11"/>
      <c r="G79" s="27"/>
      <c r="H79" s="88" t="s">
        <v>8</v>
      </c>
      <c r="I79" s="84"/>
      <c r="J79" s="28"/>
      <c r="K79" s="29"/>
      <c r="L79" s="12"/>
      <c r="M79" s="12"/>
      <c r="N79" s="12"/>
      <c r="O79" s="57">
        <f t="shared" si="4"/>
        <v>0</v>
      </c>
      <c r="P79" s="13">
        <f t="shared" si="5"/>
      </c>
      <c r="Q79" s="63">
        <f t="shared" si="3"/>
      </c>
      <c r="S79" s="15"/>
    </row>
    <row r="80" spans="1:19" s="7" customFormat="1" ht="15.75" customHeight="1">
      <c r="A80" s="49">
        <v>74</v>
      </c>
      <c r="B80" s="64"/>
      <c r="C80" s="65"/>
      <c r="D80" s="23" t="s">
        <v>7</v>
      </c>
      <c r="E80" s="48"/>
      <c r="F80" s="11"/>
      <c r="G80" s="27"/>
      <c r="H80" s="88" t="s">
        <v>8</v>
      </c>
      <c r="I80" s="81"/>
      <c r="J80" s="28"/>
      <c r="K80" s="29"/>
      <c r="L80" s="12"/>
      <c r="M80" s="12"/>
      <c r="N80" s="12"/>
      <c r="O80" s="57">
        <f t="shared" si="4"/>
        <v>0</v>
      </c>
      <c r="P80" s="13">
        <f t="shared" si="5"/>
      </c>
      <c r="Q80" s="63">
        <f t="shared" si="3"/>
      </c>
      <c r="S80" s="15"/>
    </row>
    <row r="81" spans="1:19" s="7" customFormat="1" ht="15.75" customHeight="1">
      <c r="A81" s="56">
        <v>75</v>
      </c>
      <c r="B81" s="75"/>
      <c r="C81" s="65"/>
      <c r="D81" s="23" t="s">
        <v>7</v>
      </c>
      <c r="E81" s="48"/>
      <c r="F81" s="11"/>
      <c r="G81" s="27"/>
      <c r="H81" s="88" t="s">
        <v>8</v>
      </c>
      <c r="I81" s="84"/>
      <c r="J81" s="28"/>
      <c r="K81" s="29"/>
      <c r="L81" s="12"/>
      <c r="M81" s="12"/>
      <c r="N81" s="12"/>
      <c r="O81" s="57">
        <f t="shared" si="4"/>
        <v>0</v>
      </c>
      <c r="P81" s="13">
        <f t="shared" si="5"/>
      </c>
      <c r="Q81" s="63">
        <f t="shared" si="3"/>
      </c>
      <c r="S81" s="15"/>
    </row>
    <row r="82" spans="1:19" s="7" customFormat="1" ht="15.75" customHeight="1">
      <c r="A82" s="49">
        <v>76</v>
      </c>
      <c r="B82" s="75"/>
      <c r="C82" s="65"/>
      <c r="D82" s="23" t="s">
        <v>7</v>
      </c>
      <c r="E82" s="48"/>
      <c r="F82" s="11"/>
      <c r="G82" s="27"/>
      <c r="H82" s="88" t="s">
        <v>8</v>
      </c>
      <c r="I82" s="81"/>
      <c r="J82" s="28"/>
      <c r="K82" s="29"/>
      <c r="L82" s="12"/>
      <c r="M82" s="12"/>
      <c r="N82" s="12"/>
      <c r="O82" s="57">
        <f t="shared" si="4"/>
        <v>0</v>
      </c>
      <c r="P82" s="13">
        <f t="shared" si="5"/>
      </c>
      <c r="Q82" s="63">
        <f t="shared" si="3"/>
      </c>
      <c r="S82" s="15"/>
    </row>
    <row r="83" spans="1:19" s="7" customFormat="1" ht="15.75" customHeight="1">
      <c r="A83" s="56">
        <v>77</v>
      </c>
      <c r="B83" s="75"/>
      <c r="C83" s="65"/>
      <c r="D83" s="23" t="s">
        <v>7</v>
      </c>
      <c r="E83" s="48"/>
      <c r="F83" s="11"/>
      <c r="G83" s="27"/>
      <c r="H83" s="88" t="s">
        <v>8</v>
      </c>
      <c r="I83" s="84"/>
      <c r="J83" s="28"/>
      <c r="K83" s="29"/>
      <c r="L83" s="12"/>
      <c r="M83" s="12"/>
      <c r="N83" s="12"/>
      <c r="O83" s="57">
        <f t="shared" si="4"/>
        <v>0</v>
      </c>
      <c r="P83" s="13">
        <f t="shared" si="5"/>
      </c>
      <c r="Q83" s="63">
        <f t="shared" si="3"/>
      </c>
      <c r="S83" s="15"/>
    </row>
    <row r="84" spans="1:19" s="7" customFormat="1" ht="15.75" customHeight="1">
      <c r="A84" s="49">
        <v>78</v>
      </c>
      <c r="B84" s="75"/>
      <c r="C84" s="65"/>
      <c r="D84" s="23" t="s">
        <v>7</v>
      </c>
      <c r="E84" s="48"/>
      <c r="F84" s="11"/>
      <c r="G84" s="27"/>
      <c r="H84" s="88" t="s">
        <v>8</v>
      </c>
      <c r="I84" s="81"/>
      <c r="J84" s="28"/>
      <c r="K84" s="29"/>
      <c r="L84" s="12"/>
      <c r="M84" s="12"/>
      <c r="N84" s="12"/>
      <c r="O84" s="57">
        <f t="shared" si="4"/>
        <v>0</v>
      </c>
      <c r="P84" s="13">
        <f t="shared" si="5"/>
      </c>
      <c r="Q84" s="63">
        <f t="shared" si="3"/>
      </c>
      <c r="S84" s="15"/>
    </row>
    <row r="85" spans="1:19" s="7" customFormat="1" ht="15.75" customHeight="1">
      <c r="A85" s="56">
        <v>79</v>
      </c>
      <c r="B85" s="75"/>
      <c r="C85" s="65"/>
      <c r="D85" s="23" t="s">
        <v>7</v>
      </c>
      <c r="E85" s="48"/>
      <c r="F85" s="11"/>
      <c r="G85" s="27"/>
      <c r="H85" s="88" t="s">
        <v>8</v>
      </c>
      <c r="I85" s="84"/>
      <c r="J85" s="28"/>
      <c r="K85" s="29"/>
      <c r="L85" s="12"/>
      <c r="M85" s="12"/>
      <c r="N85" s="12"/>
      <c r="O85" s="57">
        <f t="shared" si="4"/>
        <v>0</v>
      </c>
      <c r="P85" s="13">
        <f t="shared" si="5"/>
      </c>
      <c r="Q85" s="63">
        <f t="shared" si="3"/>
      </c>
      <c r="S85" s="15"/>
    </row>
    <row r="86" spans="1:19" s="7" customFormat="1" ht="15.75" customHeight="1">
      <c r="A86" s="49">
        <v>80</v>
      </c>
      <c r="B86" s="75"/>
      <c r="C86" s="65"/>
      <c r="D86" s="23" t="s">
        <v>7</v>
      </c>
      <c r="E86" s="48"/>
      <c r="F86" s="11"/>
      <c r="G86" s="27"/>
      <c r="H86" s="88" t="s">
        <v>8</v>
      </c>
      <c r="I86" s="81"/>
      <c r="J86" s="28"/>
      <c r="K86" s="29"/>
      <c r="L86" s="12"/>
      <c r="M86" s="12"/>
      <c r="N86" s="12"/>
      <c r="O86" s="57">
        <f t="shared" si="4"/>
        <v>0</v>
      </c>
      <c r="P86" s="13">
        <f t="shared" si="5"/>
      </c>
      <c r="Q86" s="63">
        <f t="shared" si="3"/>
      </c>
      <c r="S86" s="15"/>
    </row>
    <row r="87" spans="1:19" s="7" customFormat="1" ht="15.75" customHeight="1">
      <c r="A87" s="56">
        <v>81</v>
      </c>
      <c r="B87" s="75"/>
      <c r="C87" s="76"/>
      <c r="D87" s="23" t="s">
        <v>7</v>
      </c>
      <c r="E87" s="48"/>
      <c r="F87" s="11"/>
      <c r="G87" s="27"/>
      <c r="H87" s="88" t="s">
        <v>8</v>
      </c>
      <c r="I87" s="84"/>
      <c r="J87" s="28"/>
      <c r="K87" s="29"/>
      <c r="L87" s="12"/>
      <c r="M87" s="12"/>
      <c r="N87" s="12"/>
      <c r="O87" s="57">
        <f t="shared" si="4"/>
        <v>0</v>
      </c>
      <c r="P87" s="13">
        <f t="shared" si="5"/>
      </c>
      <c r="Q87" s="63">
        <f t="shared" si="3"/>
      </c>
      <c r="S87" s="15"/>
    </row>
    <row r="88" spans="1:19" s="7" customFormat="1" ht="15.75" customHeight="1">
      <c r="A88" s="49">
        <v>82</v>
      </c>
      <c r="B88" s="75"/>
      <c r="C88" s="76"/>
      <c r="D88" s="23" t="s">
        <v>7</v>
      </c>
      <c r="E88" s="48"/>
      <c r="F88" s="11"/>
      <c r="G88" s="27"/>
      <c r="H88" s="88" t="s">
        <v>8</v>
      </c>
      <c r="I88" s="81"/>
      <c r="J88" s="28"/>
      <c r="K88" s="29"/>
      <c r="L88" s="12"/>
      <c r="M88" s="12"/>
      <c r="N88" s="12"/>
      <c r="O88" s="57">
        <f t="shared" si="4"/>
        <v>0</v>
      </c>
      <c r="P88" s="13">
        <f t="shared" si="5"/>
      </c>
      <c r="Q88" s="63">
        <f t="shared" si="3"/>
      </c>
      <c r="S88" s="15"/>
    </row>
    <row r="89" spans="1:19" s="7" customFormat="1" ht="15.75" customHeight="1">
      <c r="A89" s="56">
        <v>83</v>
      </c>
      <c r="B89" s="75"/>
      <c r="C89" s="76"/>
      <c r="D89" s="23" t="s">
        <v>7</v>
      </c>
      <c r="E89" s="48"/>
      <c r="F89" s="11"/>
      <c r="G89" s="27"/>
      <c r="H89" s="88" t="s">
        <v>8</v>
      </c>
      <c r="I89" s="84"/>
      <c r="J89" s="28"/>
      <c r="K89" s="29"/>
      <c r="L89" s="12"/>
      <c r="M89" s="12"/>
      <c r="N89" s="12"/>
      <c r="O89" s="57">
        <f t="shared" si="4"/>
        <v>0</v>
      </c>
      <c r="P89" s="13">
        <f t="shared" si="5"/>
      </c>
      <c r="Q89" s="63">
        <f t="shared" si="3"/>
      </c>
      <c r="S89" s="15"/>
    </row>
    <row r="90" spans="1:19" s="7" customFormat="1" ht="15.75" customHeight="1">
      <c r="A90" s="49">
        <v>84</v>
      </c>
      <c r="B90" s="75"/>
      <c r="C90" s="76"/>
      <c r="D90" s="23" t="s">
        <v>7</v>
      </c>
      <c r="E90" s="86"/>
      <c r="F90" s="86"/>
      <c r="G90" s="87"/>
      <c r="H90" s="88" t="s">
        <v>8</v>
      </c>
      <c r="I90" s="84"/>
      <c r="J90" s="86"/>
      <c r="K90" s="87"/>
      <c r="L90" s="89"/>
      <c r="M90" s="89"/>
      <c r="N90" s="90"/>
      <c r="O90" s="91">
        <f t="shared" si="4"/>
        <v>0</v>
      </c>
      <c r="P90" s="92">
        <f t="shared" si="5"/>
      </c>
      <c r="Q90" s="93">
        <f t="shared" si="3"/>
      </c>
      <c r="S90" s="15"/>
    </row>
    <row r="91" spans="1:19" s="7" customFormat="1" ht="15.75" customHeight="1">
      <c r="A91" s="56">
        <v>85</v>
      </c>
      <c r="B91" s="75"/>
      <c r="C91" s="76"/>
      <c r="D91" s="23" t="s">
        <v>7</v>
      </c>
      <c r="E91" s="86"/>
      <c r="F91" s="86"/>
      <c r="G91" s="87"/>
      <c r="H91" s="88" t="s">
        <v>8</v>
      </c>
      <c r="I91" s="81"/>
      <c r="J91" s="86"/>
      <c r="K91" s="87"/>
      <c r="L91" s="89"/>
      <c r="M91" s="89"/>
      <c r="N91" s="90"/>
      <c r="O91" s="91">
        <f t="shared" si="4"/>
        <v>0</v>
      </c>
      <c r="P91" s="92">
        <f t="shared" si="5"/>
      </c>
      <c r="Q91" s="93">
        <f t="shared" si="3"/>
      </c>
      <c r="S91" s="15"/>
    </row>
    <row r="92" spans="1:19" s="7" customFormat="1" ht="15.75" customHeight="1">
      <c r="A92" s="49">
        <v>86</v>
      </c>
      <c r="B92" s="75"/>
      <c r="C92" s="76"/>
      <c r="D92" s="23" t="s">
        <v>7</v>
      </c>
      <c r="E92" s="86"/>
      <c r="F92" s="86"/>
      <c r="G92" s="87"/>
      <c r="H92" s="88" t="s">
        <v>8</v>
      </c>
      <c r="I92" s="84"/>
      <c r="J92" s="86"/>
      <c r="K92" s="87"/>
      <c r="L92" s="89"/>
      <c r="M92" s="89"/>
      <c r="N92" s="90"/>
      <c r="O92" s="91">
        <f t="shared" si="4"/>
        <v>0</v>
      </c>
      <c r="P92" s="92">
        <f t="shared" si="5"/>
      </c>
      <c r="Q92" s="93">
        <f t="shared" si="3"/>
      </c>
      <c r="S92" s="15"/>
    </row>
    <row r="93" spans="1:19" s="7" customFormat="1" ht="15.75" customHeight="1">
      <c r="A93" s="56">
        <v>87</v>
      </c>
      <c r="B93" s="75"/>
      <c r="C93" s="76"/>
      <c r="D93" s="23" t="s">
        <v>7</v>
      </c>
      <c r="E93" s="86"/>
      <c r="F93" s="86"/>
      <c r="G93" s="87"/>
      <c r="H93" s="88" t="s">
        <v>8</v>
      </c>
      <c r="I93" s="81"/>
      <c r="J93" s="86"/>
      <c r="K93" s="87"/>
      <c r="L93" s="89"/>
      <c r="M93" s="89"/>
      <c r="N93" s="90"/>
      <c r="O93" s="91">
        <f t="shared" si="4"/>
        <v>0</v>
      </c>
      <c r="P93" s="92">
        <f t="shared" si="5"/>
      </c>
      <c r="Q93" s="93">
        <f t="shared" si="3"/>
      </c>
      <c r="S93" s="15"/>
    </row>
    <row r="94" spans="1:19" s="7" customFormat="1" ht="15.75" customHeight="1">
      <c r="A94" s="49">
        <v>88</v>
      </c>
      <c r="B94" s="75"/>
      <c r="C94" s="76"/>
      <c r="D94" s="106" t="s">
        <v>7</v>
      </c>
      <c r="E94" s="86"/>
      <c r="F94" s="105"/>
      <c r="G94" s="107"/>
      <c r="H94" s="88" t="s">
        <v>8</v>
      </c>
      <c r="I94" s="81"/>
      <c r="J94" s="108"/>
      <c r="K94" s="109"/>
      <c r="L94" s="89"/>
      <c r="M94" s="89"/>
      <c r="N94" s="89"/>
      <c r="O94" s="91">
        <v>127</v>
      </c>
      <c r="P94" s="92">
        <f t="shared" si="5"/>
      </c>
      <c r="Q94" s="92">
        <f t="shared" si="3"/>
      </c>
      <c r="S94" s="15"/>
    </row>
    <row r="95" spans="1:19" s="7" customFormat="1" ht="15.75" customHeight="1">
      <c r="A95" s="11"/>
      <c r="B95" s="8"/>
      <c r="C95" s="9"/>
      <c r="D95" s="23"/>
      <c r="E95" s="28"/>
      <c r="F95" s="11"/>
      <c r="G95" s="27"/>
      <c r="H95" s="44"/>
      <c r="I95" s="80"/>
      <c r="J95" s="28"/>
      <c r="K95" s="29"/>
      <c r="L95" s="12"/>
      <c r="M95" s="12"/>
      <c r="N95" s="12"/>
      <c r="O95" s="57">
        <f t="shared" si="4"/>
        <v>0</v>
      </c>
      <c r="P95" s="13">
        <f t="shared" si="5"/>
      </c>
      <c r="Q95" s="13"/>
      <c r="S95" s="15"/>
    </row>
    <row r="96" spans="1:19" s="7" customFormat="1" ht="15.75" customHeight="1">
      <c r="A96" s="11"/>
      <c r="B96" s="8"/>
      <c r="C96" s="9"/>
      <c r="D96" s="23"/>
      <c r="E96" s="28"/>
      <c r="F96" s="11"/>
      <c r="G96" s="27"/>
      <c r="H96" s="44"/>
      <c r="I96" s="80"/>
      <c r="J96" s="28"/>
      <c r="K96" s="29"/>
      <c r="L96" s="12"/>
      <c r="M96" s="12"/>
      <c r="N96" s="12"/>
      <c r="O96" s="57">
        <f t="shared" si="4"/>
        <v>0</v>
      </c>
      <c r="P96" s="13">
        <f t="shared" si="5"/>
      </c>
      <c r="Q96" s="13"/>
      <c r="S96" s="15"/>
    </row>
    <row r="97" spans="1:19" s="7" customFormat="1" ht="15.75" customHeight="1">
      <c r="A97" s="11"/>
      <c r="B97" s="8"/>
      <c r="C97" s="9"/>
      <c r="D97" s="23"/>
      <c r="E97" s="28"/>
      <c r="F97" s="11"/>
      <c r="G97" s="27"/>
      <c r="H97" s="44"/>
      <c r="I97" s="80"/>
      <c r="J97" s="28"/>
      <c r="K97" s="29"/>
      <c r="L97" s="12"/>
      <c r="M97" s="12"/>
      <c r="N97" s="12"/>
      <c r="O97" s="57">
        <f t="shared" si="4"/>
        <v>0</v>
      </c>
      <c r="P97" s="13">
        <f t="shared" si="5"/>
      </c>
      <c r="Q97" s="13"/>
      <c r="S97" s="15"/>
    </row>
    <row r="98" spans="1:19" s="7" customFormat="1" ht="15.75" customHeight="1">
      <c r="A98" s="11"/>
      <c r="B98" s="8"/>
      <c r="C98" s="9"/>
      <c r="D98" s="23"/>
      <c r="E98" s="28"/>
      <c r="F98" s="11"/>
      <c r="G98" s="27"/>
      <c r="H98" s="44"/>
      <c r="I98" s="80"/>
      <c r="J98" s="28"/>
      <c r="K98" s="29"/>
      <c r="L98" s="12"/>
      <c r="M98" s="12"/>
      <c r="N98" s="12"/>
      <c r="O98" s="57">
        <f t="shared" si="4"/>
        <v>0</v>
      </c>
      <c r="P98" s="13">
        <f t="shared" si="5"/>
      </c>
      <c r="Q98" s="13"/>
      <c r="S98" s="15"/>
    </row>
    <row r="99" spans="1:19" s="7" customFormat="1" ht="15.75" customHeight="1">
      <c r="A99" s="11"/>
      <c r="B99" s="8"/>
      <c r="C99" s="9"/>
      <c r="D99" s="23"/>
      <c r="E99" s="28"/>
      <c r="F99" s="11"/>
      <c r="G99" s="27"/>
      <c r="H99" s="44"/>
      <c r="I99" s="80"/>
      <c r="J99" s="28"/>
      <c r="K99" s="29"/>
      <c r="L99" s="12"/>
      <c r="M99" s="12"/>
      <c r="N99" s="12"/>
      <c r="O99" s="57">
        <f t="shared" si="4"/>
        <v>0</v>
      </c>
      <c r="P99" s="13">
        <f t="shared" si="5"/>
      </c>
      <c r="Q99" s="13"/>
      <c r="S99" s="15"/>
    </row>
    <row r="100" spans="1:19" s="7" customFormat="1" ht="15.75" customHeight="1">
      <c r="A100" s="11"/>
      <c r="B100" s="8"/>
      <c r="C100" s="9"/>
      <c r="D100" s="23"/>
      <c r="E100" s="28"/>
      <c r="F100" s="11"/>
      <c r="G100" s="27"/>
      <c r="H100" s="44"/>
      <c r="I100" s="80"/>
      <c r="J100" s="28"/>
      <c r="K100" s="29"/>
      <c r="L100" s="12"/>
      <c r="M100" s="12"/>
      <c r="N100" s="12"/>
      <c r="O100" s="57">
        <f t="shared" si="4"/>
        <v>0</v>
      </c>
      <c r="P100" s="13">
        <f t="shared" si="5"/>
      </c>
      <c r="Q100" s="13"/>
      <c r="S100" s="15"/>
    </row>
    <row r="101" spans="1:19" s="7" customFormat="1" ht="15.75" customHeight="1">
      <c r="A101" s="11"/>
      <c r="B101" s="8"/>
      <c r="C101" s="9"/>
      <c r="D101" s="23"/>
      <c r="E101" s="28"/>
      <c r="F101" s="11"/>
      <c r="G101" s="27"/>
      <c r="H101" s="44"/>
      <c r="I101" s="80"/>
      <c r="J101" s="28"/>
      <c r="K101" s="29"/>
      <c r="L101" s="12"/>
      <c r="M101" s="12"/>
      <c r="N101" s="12"/>
      <c r="O101" s="57">
        <f t="shared" si="4"/>
        <v>0</v>
      </c>
      <c r="P101" s="13">
        <f t="shared" si="5"/>
      </c>
      <c r="Q101" s="13"/>
      <c r="S101" s="15"/>
    </row>
    <row r="102" spans="1:19" s="7" customFormat="1" ht="15.75" customHeight="1">
      <c r="A102" s="11"/>
      <c r="B102" s="8"/>
      <c r="C102" s="9"/>
      <c r="D102" s="23"/>
      <c r="E102" s="28"/>
      <c r="F102" s="11"/>
      <c r="G102" s="27"/>
      <c r="H102" s="44"/>
      <c r="I102" s="80"/>
      <c r="J102" s="28"/>
      <c r="K102" s="29"/>
      <c r="L102" s="12"/>
      <c r="M102" s="12"/>
      <c r="N102" s="12"/>
      <c r="O102" s="57">
        <f t="shared" si="4"/>
        <v>0</v>
      </c>
      <c r="P102" s="13">
        <f t="shared" si="5"/>
      </c>
      <c r="Q102" s="13"/>
      <c r="S102" s="15"/>
    </row>
    <row r="103" spans="1:19" s="7" customFormat="1" ht="15.75" customHeight="1">
      <c r="A103" s="11"/>
      <c r="B103" s="8"/>
      <c r="C103" s="9"/>
      <c r="D103" s="23"/>
      <c r="E103" s="28"/>
      <c r="F103" s="11"/>
      <c r="G103" s="27"/>
      <c r="H103" s="44"/>
      <c r="I103" s="80"/>
      <c r="J103" s="28"/>
      <c r="K103" s="29"/>
      <c r="L103" s="12"/>
      <c r="M103" s="12"/>
      <c r="N103" s="12"/>
      <c r="O103" s="57">
        <f t="shared" si="4"/>
        <v>0</v>
      </c>
      <c r="P103" s="13">
        <f t="shared" si="5"/>
      </c>
      <c r="Q103" s="13"/>
      <c r="S103" s="15"/>
    </row>
    <row r="104" spans="1:19" s="7" customFormat="1" ht="15.75" customHeight="1">
      <c r="A104" s="11"/>
      <c r="B104" s="8"/>
      <c r="C104" s="9"/>
      <c r="D104" s="23"/>
      <c r="E104" s="28"/>
      <c r="F104" s="11"/>
      <c r="G104" s="27"/>
      <c r="H104" s="44"/>
      <c r="I104" s="80"/>
      <c r="J104" s="28"/>
      <c r="K104" s="29"/>
      <c r="L104" s="12"/>
      <c r="M104" s="12"/>
      <c r="N104" s="12"/>
      <c r="O104" s="57">
        <f t="shared" si="4"/>
        <v>0</v>
      </c>
      <c r="P104" s="13">
        <f t="shared" si="5"/>
      </c>
      <c r="Q104" s="13"/>
      <c r="S104" s="15"/>
    </row>
    <row r="105" spans="1:19" s="7" customFormat="1" ht="15.75" customHeight="1">
      <c r="A105" s="11"/>
      <c r="B105" s="8"/>
      <c r="C105" s="9"/>
      <c r="D105" s="23"/>
      <c r="E105" s="28"/>
      <c r="F105" s="11"/>
      <c r="G105" s="27"/>
      <c r="H105" s="44"/>
      <c r="I105" s="80"/>
      <c r="J105" s="28"/>
      <c r="K105" s="29"/>
      <c r="L105" s="12"/>
      <c r="M105" s="12"/>
      <c r="N105" s="12"/>
      <c r="O105" s="57">
        <f t="shared" si="4"/>
        <v>0</v>
      </c>
      <c r="P105" s="13">
        <f t="shared" si="5"/>
      </c>
      <c r="Q105" s="13"/>
      <c r="S105" s="15"/>
    </row>
    <row r="106" spans="1:19" s="7" customFormat="1" ht="15.75" customHeight="1">
      <c r="A106" s="11"/>
      <c r="B106" s="8"/>
      <c r="C106" s="9"/>
      <c r="D106" s="23"/>
      <c r="E106" s="28"/>
      <c r="F106" s="11"/>
      <c r="G106" s="27"/>
      <c r="H106" s="44"/>
      <c r="I106" s="80"/>
      <c r="J106" s="28"/>
      <c r="K106" s="29"/>
      <c r="L106" s="12"/>
      <c r="M106" s="12"/>
      <c r="N106" s="12"/>
      <c r="O106" s="57">
        <f t="shared" si="4"/>
        <v>0</v>
      </c>
      <c r="P106" s="13">
        <f t="shared" si="5"/>
      </c>
      <c r="Q106" s="13"/>
      <c r="S106" s="15"/>
    </row>
    <row r="107" spans="1:19" s="7" customFormat="1" ht="15.75" customHeight="1">
      <c r="A107" s="11"/>
      <c r="B107" s="8"/>
      <c r="C107" s="9"/>
      <c r="D107" s="23"/>
      <c r="E107" s="28"/>
      <c r="F107" s="11"/>
      <c r="G107" s="27"/>
      <c r="H107" s="44"/>
      <c r="I107" s="80"/>
      <c r="J107" s="28"/>
      <c r="K107" s="29"/>
      <c r="L107" s="12"/>
      <c r="M107" s="12"/>
      <c r="N107" s="12"/>
      <c r="O107" s="57">
        <f t="shared" si="4"/>
        <v>0</v>
      </c>
      <c r="P107" s="13">
        <f t="shared" si="5"/>
      </c>
      <c r="Q107" s="13"/>
      <c r="S107" s="15"/>
    </row>
    <row r="108" spans="1:19" s="7" customFormat="1" ht="15.75" customHeight="1">
      <c r="A108" s="11"/>
      <c r="B108" s="8"/>
      <c r="C108" s="9"/>
      <c r="D108" s="23"/>
      <c r="E108" s="28"/>
      <c r="F108" s="11"/>
      <c r="G108" s="27"/>
      <c r="H108" s="44"/>
      <c r="I108" s="80"/>
      <c r="J108" s="28"/>
      <c r="K108" s="29"/>
      <c r="L108" s="12"/>
      <c r="M108" s="12"/>
      <c r="N108" s="12"/>
      <c r="O108" s="57">
        <f t="shared" si="4"/>
        <v>0</v>
      </c>
      <c r="P108" s="13">
        <f t="shared" si="5"/>
      </c>
      <c r="Q108" s="13"/>
      <c r="S108" s="15"/>
    </row>
    <row r="109" spans="1:19" s="7" customFormat="1" ht="15.75" customHeight="1">
      <c r="A109" s="11"/>
      <c r="B109" s="8"/>
      <c r="C109" s="9"/>
      <c r="D109" s="23"/>
      <c r="E109" s="28"/>
      <c r="F109" s="11"/>
      <c r="G109" s="27"/>
      <c r="H109" s="44"/>
      <c r="I109" s="80"/>
      <c r="J109" s="28"/>
      <c r="K109" s="29"/>
      <c r="L109" s="12"/>
      <c r="M109" s="12"/>
      <c r="N109" s="12"/>
      <c r="O109" s="57">
        <f t="shared" si="4"/>
        <v>0</v>
      </c>
      <c r="P109" s="13">
        <f t="shared" si="5"/>
      </c>
      <c r="Q109" s="13"/>
      <c r="S109" s="15"/>
    </row>
    <row r="110" spans="1:19" s="7" customFormat="1" ht="15.75" customHeight="1">
      <c r="A110" s="11"/>
      <c r="B110" s="8"/>
      <c r="C110" s="9"/>
      <c r="D110" s="23"/>
      <c r="E110" s="28"/>
      <c r="F110" s="11"/>
      <c r="G110" s="27"/>
      <c r="H110" s="44"/>
      <c r="I110" s="80"/>
      <c r="J110" s="28"/>
      <c r="K110" s="29"/>
      <c r="L110" s="12"/>
      <c r="M110" s="12"/>
      <c r="N110" s="12"/>
      <c r="O110" s="57">
        <f t="shared" si="4"/>
        <v>0</v>
      </c>
      <c r="P110" s="13">
        <f t="shared" si="5"/>
      </c>
      <c r="Q110" s="13"/>
      <c r="S110" s="15"/>
    </row>
    <row r="111" spans="1:19" s="7" customFormat="1" ht="15.75" customHeight="1">
      <c r="A111" s="11"/>
      <c r="B111" s="8"/>
      <c r="C111" s="9"/>
      <c r="D111" s="23"/>
      <c r="E111" s="28"/>
      <c r="F111" s="11"/>
      <c r="G111" s="27"/>
      <c r="H111" s="44"/>
      <c r="I111" s="80"/>
      <c r="J111" s="28"/>
      <c r="K111" s="29"/>
      <c r="L111" s="12"/>
      <c r="M111" s="12"/>
      <c r="N111" s="12"/>
      <c r="O111" s="57">
        <f t="shared" si="4"/>
        <v>0</v>
      </c>
      <c r="P111" s="13">
        <f t="shared" si="5"/>
      </c>
      <c r="Q111" s="13"/>
      <c r="S111" s="15"/>
    </row>
    <row r="112" spans="1:19" s="7" customFormat="1" ht="15.75" customHeight="1">
      <c r="A112" s="11"/>
      <c r="B112" s="8"/>
      <c r="C112" s="9"/>
      <c r="D112" s="23"/>
      <c r="E112" s="28"/>
      <c r="F112" s="11"/>
      <c r="G112" s="27"/>
      <c r="H112" s="44"/>
      <c r="I112" s="80"/>
      <c r="J112" s="28"/>
      <c r="K112" s="29"/>
      <c r="L112" s="12"/>
      <c r="M112" s="12"/>
      <c r="N112" s="12"/>
      <c r="O112" s="57">
        <f t="shared" si="4"/>
        <v>0</v>
      </c>
      <c r="P112" s="13">
        <f t="shared" si="5"/>
      </c>
      <c r="Q112" s="13"/>
      <c r="S112" s="15"/>
    </row>
    <row r="113" spans="1:19" s="7" customFormat="1" ht="15.75" customHeight="1">
      <c r="A113" s="11"/>
      <c r="B113" s="8"/>
      <c r="C113" s="9"/>
      <c r="D113" s="23"/>
      <c r="E113" s="28"/>
      <c r="F113" s="11"/>
      <c r="G113" s="27"/>
      <c r="H113" s="44"/>
      <c r="I113" s="80"/>
      <c r="J113" s="28"/>
      <c r="K113" s="29"/>
      <c r="L113" s="12"/>
      <c r="M113" s="12"/>
      <c r="N113" s="12"/>
      <c r="O113" s="57">
        <f t="shared" si="4"/>
        <v>0</v>
      </c>
      <c r="P113" s="13">
        <f t="shared" si="5"/>
      </c>
      <c r="Q113" s="13"/>
      <c r="S113" s="15"/>
    </row>
    <row r="114" spans="1:19" s="7" customFormat="1" ht="15.75" customHeight="1">
      <c r="A114" s="11"/>
      <c r="B114" s="8"/>
      <c r="C114" s="9"/>
      <c r="D114" s="23"/>
      <c r="E114" s="28"/>
      <c r="F114" s="11"/>
      <c r="G114" s="27"/>
      <c r="H114" s="44"/>
      <c r="I114" s="80"/>
      <c r="J114" s="28"/>
      <c r="K114" s="29"/>
      <c r="L114" s="12"/>
      <c r="M114" s="12"/>
      <c r="N114" s="12"/>
      <c r="O114" s="57">
        <f t="shared" si="4"/>
        <v>0</v>
      </c>
      <c r="P114" s="13">
        <f t="shared" si="5"/>
      </c>
      <c r="Q114" s="13"/>
      <c r="S114" s="15"/>
    </row>
    <row r="115" spans="1:19" s="7" customFormat="1" ht="15.75" customHeight="1">
      <c r="A115" s="11"/>
      <c r="B115" s="8"/>
      <c r="C115" s="9"/>
      <c r="D115" s="23"/>
      <c r="E115" s="28"/>
      <c r="F115" s="11"/>
      <c r="G115" s="27"/>
      <c r="H115" s="44"/>
      <c r="I115" s="80"/>
      <c r="J115" s="28"/>
      <c r="K115" s="29"/>
      <c r="L115" s="12"/>
      <c r="M115" s="12"/>
      <c r="N115" s="12"/>
      <c r="O115" s="57">
        <f t="shared" si="4"/>
        <v>0</v>
      </c>
      <c r="P115" s="13">
        <f t="shared" si="5"/>
      </c>
      <c r="Q115" s="13"/>
      <c r="S115" s="15"/>
    </row>
    <row r="116" spans="1:19" s="7" customFormat="1" ht="15.75" customHeight="1">
      <c r="A116" s="11"/>
      <c r="B116" s="8"/>
      <c r="C116" s="9"/>
      <c r="D116" s="23"/>
      <c r="E116" s="28"/>
      <c r="F116" s="11"/>
      <c r="G116" s="27"/>
      <c r="H116" s="44"/>
      <c r="I116" s="80"/>
      <c r="J116" s="28"/>
      <c r="K116" s="29"/>
      <c r="L116" s="12"/>
      <c r="M116" s="12"/>
      <c r="N116" s="12"/>
      <c r="O116" s="57">
        <f t="shared" si="4"/>
        <v>0</v>
      </c>
      <c r="P116" s="13">
        <f t="shared" si="5"/>
      </c>
      <c r="Q116" s="13"/>
      <c r="S116" s="15"/>
    </row>
    <row r="117" spans="1:19" s="7" customFormat="1" ht="15.75" customHeight="1">
      <c r="A117" s="11"/>
      <c r="B117" s="8"/>
      <c r="C117" s="9"/>
      <c r="D117" s="23"/>
      <c r="E117" s="28"/>
      <c r="F117" s="11"/>
      <c r="G117" s="27"/>
      <c r="H117" s="44"/>
      <c r="I117" s="80"/>
      <c r="J117" s="28"/>
      <c r="K117" s="29"/>
      <c r="L117" s="12"/>
      <c r="M117" s="12"/>
      <c r="N117" s="12"/>
      <c r="O117" s="57">
        <f t="shared" si="4"/>
        <v>0</v>
      </c>
      <c r="P117" s="13">
        <f t="shared" si="5"/>
      </c>
      <c r="Q117" s="13"/>
      <c r="S117" s="15"/>
    </row>
    <row r="118" spans="1:19" s="7" customFormat="1" ht="15.75" customHeight="1">
      <c r="A118" s="11"/>
      <c r="B118" s="8"/>
      <c r="C118" s="9"/>
      <c r="D118" s="23"/>
      <c r="E118" s="28"/>
      <c r="F118" s="11"/>
      <c r="G118" s="27"/>
      <c r="H118" s="44"/>
      <c r="I118" s="80"/>
      <c r="J118" s="28"/>
      <c r="K118" s="29"/>
      <c r="L118" s="12"/>
      <c r="M118" s="12"/>
      <c r="N118" s="12"/>
      <c r="O118" s="57">
        <f t="shared" si="4"/>
        <v>0</v>
      </c>
      <c r="P118" s="13">
        <f t="shared" si="5"/>
      </c>
      <c r="Q118" s="13"/>
      <c r="S118" s="15"/>
    </row>
    <row r="119" spans="1:19" s="7" customFormat="1" ht="15.75" customHeight="1">
      <c r="A119" s="11"/>
      <c r="B119" s="8"/>
      <c r="C119" s="9"/>
      <c r="D119" s="23"/>
      <c r="E119" s="28"/>
      <c r="F119" s="11"/>
      <c r="G119" s="27"/>
      <c r="H119" s="44"/>
      <c r="I119" s="80"/>
      <c r="J119" s="28"/>
      <c r="K119" s="29"/>
      <c r="L119" s="12"/>
      <c r="M119" s="12"/>
      <c r="N119" s="12"/>
      <c r="O119" s="57">
        <f t="shared" si="4"/>
        <v>0</v>
      </c>
      <c r="P119" s="13">
        <f t="shared" si="5"/>
      </c>
      <c r="Q119" s="13"/>
      <c r="S119" s="15"/>
    </row>
    <row r="120" spans="1:19" s="7" customFormat="1" ht="15.75" customHeight="1">
      <c r="A120" s="11"/>
      <c r="B120" s="8"/>
      <c r="C120" s="9"/>
      <c r="D120" s="23"/>
      <c r="E120" s="28"/>
      <c r="F120" s="11"/>
      <c r="G120" s="27"/>
      <c r="H120" s="44"/>
      <c r="I120" s="80"/>
      <c r="J120" s="28"/>
      <c r="K120" s="29"/>
      <c r="L120" s="12"/>
      <c r="M120" s="12"/>
      <c r="N120" s="12"/>
      <c r="O120" s="57">
        <f t="shared" si="4"/>
        <v>0</v>
      </c>
      <c r="P120" s="13">
        <f t="shared" si="5"/>
      </c>
      <c r="Q120" s="13"/>
      <c r="S120" s="15"/>
    </row>
    <row r="121" spans="1:19" s="7" customFormat="1" ht="15.75" customHeight="1">
      <c r="A121" s="11"/>
      <c r="B121" s="8"/>
      <c r="C121" s="9"/>
      <c r="D121" s="23"/>
      <c r="E121" s="28"/>
      <c r="F121" s="11"/>
      <c r="G121" s="27"/>
      <c r="H121" s="44"/>
      <c r="I121" s="80"/>
      <c r="J121" s="28"/>
      <c r="K121" s="29"/>
      <c r="L121" s="12"/>
      <c r="M121" s="12"/>
      <c r="N121" s="12"/>
      <c r="O121" s="57">
        <f t="shared" si="4"/>
        <v>0</v>
      </c>
      <c r="P121" s="13">
        <f t="shared" si="5"/>
      </c>
      <c r="Q121" s="13"/>
      <c r="S121" s="15"/>
    </row>
    <row r="122" spans="1:19" s="7" customFormat="1" ht="15.75" customHeight="1">
      <c r="A122" s="11"/>
      <c r="B122" s="8"/>
      <c r="C122" s="9"/>
      <c r="D122" s="23"/>
      <c r="E122" s="28"/>
      <c r="F122" s="11"/>
      <c r="G122" s="27"/>
      <c r="H122" s="23"/>
      <c r="I122" s="80"/>
      <c r="J122" s="28"/>
      <c r="K122" s="29"/>
      <c r="L122" s="12"/>
      <c r="M122" s="12"/>
      <c r="N122" s="12"/>
      <c r="O122" s="57">
        <f t="shared" si="4"/>
        <v>0</v>
      </c>
      <c r="P122" s="13">
        <f t="shared" si="5"/>
      </c>
      <c r="Q122" s="13"/>
      <c r="S122" s="15"/>
    </row>
    <row r="123" spans="1:19" s="7" customFormat="1" ht="15.75" customHeight="1">
      <c r="A123" s="11"/>
      <c r="B123" s="8"/>
      <c r="C123" s="9"/>
      <c r="D123" s="23"/>
      <c r="E123" s="28"/>
      <c r="F123" s="11"/>
      <c r="G123" s="27"/>
      <c r="H123" s="23"/>
      <c r="I123" s="80"/>
      <c r="J123" s="28"/>
      <c r="K123" s="29"/>
      <c r="L123" s="12"/>
      <c r="M123" s="12"/>
      <c r="N123" s="12"/>
      <c r="O123" s="57">
        <f t="shared" si="4"/>
        <v>0</v>
      </c>
      <c r="P123" s="13">
        <f t="shared" si="5"/>
      </c>
      <c r="Q123" s="13"/>
      <c r="S123" s="15"/>
    </row>
    <row r="124" spans="1:19" s="7" customFormat="1" ht="15.75" customHeight="1">
      <c r="A124" s="11"/>
      <c r="B124" s="8"/>
      <c r="C124" s="9"/>
      <c r="D124" s="23"/>
      <c r="E124" s="28"/>
      <c r="F124" s="11"/>
      <c r="G124" s="27"/>
      <c r="H124" s="23"/>
      <c r="I124" s="80"/>
      <c r="J124" s="28"/>
      <c r="K124" s="29"/>
      <c r="L124" s="12"/>
      <c r="M124" s="12"/>
      <c r="N124" s="12"/>
      <c r="O124" s="57">
        <f t="shared" si="4"/>
        <v>0</v>
      </c>
      <c r="P124" s="13">
        <f t="shared" si="5"/>
      </c>
      <c r="Q124" s="13"/>
      <c r="S124" s="15"/>
    </row>
    <row r="125" spans="1:19" s="7" customFormat="1" ht="15.75" customHeight="1">
      <c r="A125" s="11"/>
      <c r="B125" s="8"/>
      <c r="C125" s="9"/>
      <c r="D125" s="23"/>
      <c r="E125" s="28"/>
      <c r="F125" s="11"/>
      <c r="G125" s="27"/>
      <c r="H125" s="23"/>
      <c r="I125" s="80"/>
      <c r="J125" s="28"/>
      <c r="K125" s="29"/>
      <c r="L125" s="12"/>
      <c r="M125" s="12"/>
      <c r="N125" s="12"/>
      <c r="O125" s="57">
        <f t="shared" si="4"/>
        <v>0</v>
      </c>
      <c r="P125" s="13">
        <f t="shared" si="5"/>
      </c>
      <c r="Q125" s="13"/>
      <c r="S125" s="15"/>
    </row>
    <row r="126" spans="1:19" s="7" customFormat="1" ht="15.75" customHeight="1">
      <c r="A126" s="11"/>
      <c r="B126" s="8"/>
      <c r="C126" s="9"/>
      <c r="D126" s="23"/>
      <c r="E126" s="28"/>
      <c r="F126" s="11"/>
      <c r="G126" s="27"/>
      <c r="H126" s="23"/>
      <c r="I126" s="80"/>
      <c r="J126" s="28"/>
      <c r="K126" s="29"/>
      <c r="L126" s="12"/>
      <c r="M126" s="12"/>
      <c r="N126" s="12"/>
      <c r="O126" s="57">
        <f t="shared" si="4"/>
        <v>0</v>
      </c>
      <c r="P126" s="13">
        <f t="shared" si="5"/>
      </c>
      <c r="Q126" s="13"/>
      <c r="S126" s="15"/>
    </row>
    <row r="127" spans="1:19" s="7" customFormat="1" ht="15.75" customHeight="1">
      <c r="A127" s="11"/>
      <c r="B127" s="8"/>
      <c r="C127" s="9"/>
      <c r="D127" s="23"/>
      <c r="E127" s="28"/>
      <c r="F127" s="11"/>
      <c r="G127" s="27"/>
      <c r="H127" s="23"/>
      <c r="I127" s="80"/>
      <c r="J127" s="28"/>
      <c r="K127" s="29"/>
      <c r="L127" s="12"/>
      <c r="M127" s="12"/>
      <c r="N127" s="12"/>
      <c r="O127" s="57">
        <f t="shared" si="4"/>
        <v>0</v>
      </c>
      <c r="P127" s="13">
        <f t="shared" si="5"/>
      </c>
      <c r="Q127" s="13"/>
      <c r="S127" s="15"/>
    </row>
    <row r="128" spans="1:19" s="7" customFormat="1" ht="15.75" customHeight="1">
      <c r="A128" s="11"/>
      <c r="B128" s="8"/>
      <c r="C128" s="9"/>
      <c r="D128" s="23"/>
      <c r="E128" s="28"/>
      <c r="F128" s="11"/>
      <c r="G128" s="27"/>
      <c r="H128" s="23"/>
      <c r="I128" s="80"/>
      <c r="J128" s="28"/>
      <c r="K128" s="29"/>
      <c r="L128" s="12"/>
      <c r="M128" s="12"/>
      <c r="N128" s="12"/>
      <c r="O128" s="57">
        <f t="shared" si="4"/>
        <v>0</v>
      </c>
      <c r="P128" s="13">
        <f t="shared" si="5"/>
      </c>
      <c r="Q128" s="13"/>
      <c r="S128" s="15"/>
    </row>
    <row r="129" spans="1:19" s="7" customFormat="1" ht="15.75" customHeight="1">
      <c r="A129" s="11"/>
      <c r="B129" s="8"/>
      <c r="C129" s="9"/>
      <c r="D129" s="23"/>
      <c r="E129" s="28"/>
      <c r="F129" s="11"/>
      <c r="G129" s="27"/>
      <c r="H129" s="23"/>
      <c r="I129" s="80"/>
      <c r="J129" s="28"/>
      <c r="K129" s="29"/>
      <c r="L129" s="12"/>
      <c r="M129" s="12"/>
      <c r="N129" s="12"/>
      <c r="O129" s="57">
        <f aca="true" t="shared" si="6" ref="O129:O192">$N129*3.2808</f>
        <v>0</v>
      </c>
      <c r="P129" s="13">
        <f t="shared" si="5"/>
      </c>
      <c r="Q129" s="13"/>
      <c r="S129" s="15"/>
    </row>
    <row r="130" spans="1:19" s="7" customFormat="1" ht="15.75" customHeight="1">
      <c r="A130" s="11"/>
      <c r="B130" s="8"/>
      <c r="C130" s="9"/>
      <c r="D130" s="23"/>
      <c r="E130" s="28"/>
      <c r="F130" s="11"/>
      <c r="G130" s="27"/>
      <c r="H130" s="23"/>
      <c r="I130" s="80"/>
      <c r="J130" s="28"/>
      <c r="K130" s="29"/>
      <c r="L130" s="12"/>
      <c r="M130" s="12"/>
      <c r="N130" s="12"/>
      <c r="O130" s="57">
        <f t="shared" si="6"/>
        <v>0</v>
      </c>
      <c r="P130" s="13">
        <f t="shared" si="5"/>
      </c>
      <c r="Q130" s="13"/>
      <c r="S130" s="15"/>
    </row>
    <row r="131" spans="1:19" s="7" customFormat="1" ht="15.75" customHeight="1">
      <c r="A131" s="11"/>
      <c r="B131" s="8"/>
      <c r="C131" s="9"/>
      <c r="D131" s="23"/>
      <c r="E131" s="28"/>
      <c r="F131" s="11"/>
      <c r="G131" s="27"/>
      <c r="H131" s="23"/>
      <c r="I131" s="80"/>
      <c r="J131" s="28"/>
      <c r="K131" s="29"/>
      <c r="L131" s="12"/>
      <c r="M131" s="12"/>
      <c r="N131" s="12"/>
      <c r="O131" s="57">
        <f t="shared" si="6"/>
        <v>0</v>
      </c>
      <c r="P131" s="13">
        <f aca="true" t="shared" si="7" ref="P131:P194">IF(L131&lt;&gt;"",-L131-$C$2,"")</f>
      </c>
      <c r="Q131" s="13"/>
      <c r="S131" s="15"/>
    </row>
    <row r="132" spans="1:19" s="7" customFormat="1" ht="15.75" customHeight="1">
      <c r="A132" s="11"/>
      <c r="B132" s="8"/>
      <c r="C132" s="9"/>
      <c r="D132" s="23"/>
      <c r="E132" s="28"/>
      <c r="F132" s="11"/>
      <c r="G132" s="27"/>
      <c r="H132" s="23"/>
      <c r="I132" s="80"/>
      <c r="J132" s="28"/>
      <c r="K132" s="29"/>
      <c r="L132" s="12"/>
      <c r="M132" s="12"/>
      <c r="N132" s="12"/>
      <c r="O132" s="57">
        <f t="shared" si="6"/>
        <v>0</v>
      </c>
      <c r="P132" s="13">
        <f t="shared" si="7"/>
      </c>
      <c r="Q132" s="13"/>
      <c r="S132" s="15"/>
    </row>
    <row r="133" spans="1:19" s="7" customFormat="1" ht="15.75" customHeight="1">
      <c r="A133" s="11"/>
      <c r="B133" s="8"/>
      <c r="C133" s="9"/>
      <c r="D133" s="23"/>
      <c r="E133" s="28"/>
      <c r="F133" s="11"/>
      <c r="G133" s="27"/>
      <c r="H133" s="23"/>
      <c r="I133" s="80"/>
      <c r="J133" s="28"/>
      <c r="K133" s="29"/>
      <c r="L133" s="12"/>
      <c r="M133" s="12"/>
      <c r="N133" s="12"/>
      <c r="O133" s="57">
        <f t="shared" si="6"/>
        <v>0</v>
      </c>
      <c r="P133" s="13">
        <f t="shared" si="7"/>
      </c>
      <c r="Q133" s="13"/>
      <c r="S133" s="15"/>
    </row>
    <row r="134" spans="1:19" s="7" customFormat="1" ht="15.75" customHeight="1">
      <c r="A134" s="11"/>
      <c r="B134" s="8"/>
      <c r="C134" s="9"/>
      <c r="D134" s="23"/>
      <c r="E134" s="28"/>
      <c r="F134" s="11"/>
      <c r="G134" s="27"/>
      <c r="H134" s="23"/>
      <c r="I134" s="80"/>
      <c r="J134" s="28"/>
      <c r="K134" s="29"/>
      <c r="L134" s="12"/>
      <c r="M134" s="12"/>
      <c r="N134" s="12"/>
      <c r="O134" s="57">
        <f t="shared" si="6"/>
        <v>0</v>
      </c>
      <c r="P134" s="13">
        <f t="shared" si="7"/>
      </c>
      <c r="Q134" s="13"/>
      <c r="S134" s="15"/>
    </row>
    <row r="135" spans="1:19" s="7" customFormat="1" ht="15.75" customHeight="1">
      <c r="A135" s="11"/>
      <c r="B135" s="8"/>
      <c r="C135" s="9"/>
      <c r="D135" s="23"/>
      <c r="E135" s="28"/>
      <c r="F135" s="11"/>
      <c r="G135" s="27"/>
      <c r="H135" s="23"/>
      <c r="I135" s="80"/>
      <c r="J135" s="28"/>
      <c r="K135" s="29"/>
      <c r="L135" s="12"/>
      <c r="M135" s="12"/>
      <c r="N135" s="12"/>
      <c r="O135" s="57">
        <f t="shared" si="6"/>
        <v>0</v>
      </c>
      <c r="P135" s="13">
        <f t="shared" si="7"/>
      </c>
      <c r="Q135" s="13"/>
      <c r="S135" s="15"/>
    </row>
    <row r="136" spans="1:19" s="7" customFormat="1" ht="15.75" customHeight="1">
      <c r="A136" s="11"/>
      <c r="B136" s="8"/>
      <c r="C136" s="9"/>
      <c r="D136" s="23"/>
      <c r="E136" s="28"/>
      <c r="F136" s="11"/>
      <c r="G136" s="27"/>
      <c r="H136" s="23"/>
      <c r="I136" s="80"/>
      <c r="J136" s="28"/>
      <c r="K136" s="29"/>
      <c r="L136" s="12"/>
      <c r="M136" s="12"/>
      <c r="N136" s="12"/>
      <c r="O136" s="57">
        <f t="shared" si="6"/>
        <v>0</v>
      </c>
      <c r="P136" s="13">
        <f t="shared" si="7"/>
      </c>
      <c r="Q136" s="13"/>
      <c r="S136" s="15"/>
    </row>
    <row r="137" spans="1:19" s="7" customFormat="1" ht="15.75" customHeight="1">
      <c r="A137" s="11"/>
      <c r="B137" s="8"/>
      <c r="C137" s="9"/>
      <c r="D137" s="23"/>
      <c r="E137" s="28"/>
      <c r="F137" s="11"/>
      <c r="G137" s="27"/>
      <c r="H137" s="23"/>
      <c r="I137" s="80"/>
      <c r="J137" s="28"/>
      <c r="K137" s="29"/>
      <c r="L137" s="12"/>
      <c r="M137" s="12"/>
      <c r="N137" s="12"/>
      <c r="O137" s="57">
        <f t="shared" si="6"/>
        <v>0</v>
      </c>
      <c r="P137" s="13">
        <f t="shared" si="7"/>
      </c>
      <c r="Q137" s="13"/>
      <c r="S137" s="15"/>
    </row>
    <row r="138" spans="1:19" s="7" customFormat="1" ht="15.75" customHeight="1">
      <c r="A138" s="11"/>
      <c r="B138" s="8"/>
      <c r="C138" s="9"/>
      <c r="D138" s="23"/>
      <c r="E138" s="28"/>
      <c r="F138" s="11"/>
      <c r="G138" s="27"/>
      <c r="H138" s="23"/>
      <c r="I138" s="80"/>
      <c r="J138" s="28"/>
      <c r="K138" s="29"/>
      <c r="L138" s="12"/>
      <c r="M138" s="12"/>
      <c r="N138" s="12"/>
      <c r="O138" s="57">
        <f t="shared" si="6"/>
        <v>0</v>
      </c>
      <c r="P138" s="13">
        <f t="shared" si="7"/>
      </c>
      <c r="Q138" s="13"/>
      <c r="S138" s="15"/>
    </row>
    <row r="139" spans="1:19" s="7" customFormat="1" ht="15.75" customHeight="1">
      <c r="A139" s="11"/>
      <c r="B139" s="8"/>
      <c r="C139" s="9"/>
      <c r="D139" s="23"/>
      <c r="E139" s="28"/>
      <c r="F139" s="11"/>
      <c r="G139" s="27"/>
      <c r="H139" s="23"/>
      <c r="I139" s="80"/>
      <c r="J139" s="28"/>
      <c r="K139" s="29"/>
      <c r="L139" s="12"/>
      <c r="M139" s="12"/>
      <c r="N139" s="12"/>
      <c r="O139" s="57">
        <f t="shared" si="6"/>
        <v>0</v>
      </c>
      <c r="P139" s="13">
        <f t="shared" si="7"/>
      </c>
      <c r="Q139" s="13"/>
      <c r="S139" s="15"/>
    </row>
    <row r="140" spans="1:19" s="7" customFormat="1" ht="15.75" customHeight="1">
      <c r="A140" s="11"/>
      <c r="B140" s="8"/>
      <c r="C140" s="9"/>
      <c r="D140" s="23"/>
      <c r="E140" s="28"/>
      <c r="F140" s="11"/>
      <c r="G140" s="27"/>
      <c r="H140" s="23"/>
      <c r="I140" s="80"/>
      <c r="J140" s="28"/>
      <c r="K140" s="29"/>
      <c r="L140" s="12"/>
      <c r="M140" s="12"/>
      <c r="N140" s="12"/>
      <c r="O140" s="57">
        <f t="shared" si="6"/>
        <v>0</v>
      </c>
      <c r="P140" s="13">
        <f t="shared" si="7"/>
      </c>
      <c r="Q140" s="13"/>
      <c r="S140" s="15"/>
    </row>
    <row r="141" spans="1:19" s="7" customFormat="1" ht="15.75" customHeight="1">
      <c r="A141" s="11"/>
      <c r="B141" s="8"/>
      <c r="C141" s="9"/>
      <c r="D141" s="23"/>
      <c r="E141" s="28"/>
      <c r="F141" s="11"/>
      <c r="G141" s="27"/>
      <c r="H141" s="23"/>
      <c r="I141" s="80"/>
      <c r="J141" s="28"/>
      <c r="K141" s="29"/>
      <c r="L141" s="12"/>
      <c r="M141" s="12"/>
      <c r="N141" s="12"/>
      <c r="O141" s="57">
        <f t="shared" si="6"/>
        <v>0</v>
      </c>
      <c r="P141" s="13">
        <f t="shared" si="7"/>
      </c>
      <c r="Q141" s="13"/>
      <c r="S141" s="15"/>
    </row>
    <row r="142" spans="1:19" s="7" customFormat="1" ht="15.75" customHeight="1">
      <c r="A142" s="11"/>
      <c r="B142" s="8"/>
      <c r="C142" s="9"/>
      <c r="D142" s="23"/>
      <c r="E142" s="28"/>
      <c r="F142" s="11"/>
      <c r="G142" s="27"/>
      <c r="H142" s="23"/>
      <c r="I142" s="80"/>
      <c r="J142" s="28"/>
      <c r="K142" s="29"/>
      <c r="L142" s="12"/>
      <c r="M142" s="12"/>
      <c r="N142" s="12"/>
      <c r="O142" s="57">
        <f t="shared" si="6"/>
        <v>0</v>
      </c>
      <c r="P142" s="13">
        <f t="shared" si="7"/>
      </c>
      <c r="Q142" s="13"/>
      <c r="S142" s="15"/>
    </row>
    <row r="143" spans="1:19" s="7" customFormat="1" ht="15.75" customHeight="1">
      <c r="A143" s="11"/>
      <c r="B143" s="8"/>
      <c r="C143" s="9"/>
      <c r="D143" s="23"/>
      <c r="E143" s="28"/>
      <c r="F143" s="11"/>
      <c r="G143" s="27"/>
      <c r="H143" s="23"/>
      <c r="I143" s="80"/>
      <c r="J143" s="28"/>
      <c r="K143" s="29"/>
      <c r="L143" s="12"/>
      <c r="M143" s="12"/>
      <c r="N143" s="12"/>
      <c r="O143" s="57">
        <f t="shared" si="6"/>
        <v>0</v>
      </c>
      <c r="P143" s="13">
        <f t="shared" si="7"/>
      </c>
      <c r="Q143" s="13"/>
      <c r="S143" s="15"/>
    </row>
    <row r="144" spans="1:19" s="7" customFormat="1" ht="15.75" customHeight="1">
      <c r="A144" s="11"/>
      <c r="B144" s="8"/>
      <c r="C144" s="9"/>
      <c r="D144" s="23"/>
      <c r="E144" s="28"/>
      <c r="F144" s="11"/>
      <c r="G144" s="27"/>
      <c r="H144" s="23"/>
      <c r="I144" s="80"/>
      <c r="J144" s="28"/>
      <c r="K144" s="29"/>
      <c r="L144" s="12"/>
      <c r="M144" s="12"/>
      <c r="N144" s="12"/>
      <c r="O144" s="57">
        <f t="shared" si="6"/>
        <v>0</v>
      </c>
      <c r="P144" s="13">
        <f t="shared" si="7"/>
      </c>
      <c r="Q144" s="13"/>
      <c r="S144" s="15"/>
    </row>
    <row r="145" spans="1:19" s="7" customFormat="1" ht="15.75" customHeight="1">
      <c r="A145" s="11"/>
      <c r="B145" s="8"/>
      <c r="C145" s="9"/>
      <c r="D145" s="23"/>
      <c r="E145" s="28"/>
      <c r="F145" s="11"/>
      <c r="G145" s="27"/>
      <c r="H145" s="23"/>
      <c r="I145" s="80"/>
      <c r="J145" s="28"/>
      <c r="K145" s="29"/>
      <c r="L145" s="12"/>
      <c r="M145" s="12"/>
      <c r="N145" s="12"/>
      <c r="O145" s="57">
        <f t="shared" si="6"/>
        <v>0</v>
      </c>
      <c r="P145" s="13">
        <f t="shared" si="7"/>
      </c>
      <c r="Q145" s="13"/>
      <c r="S145" s="15"/>
    </row>
    <row r="146" spans="1:19" s="7" customFormat="1" ht="15.75" customHeight="1">
      <c r="A146" s="11"/>
      <c r="B146" s="8"/>
      <c r="C146" s="9"/>
      <c r="D146" s="23"/>
      <c r="E146" s="28"/>
      <c r="F146" s="11"/>
      <c r="G146" s="27"/>
      <c r="H146" s="23"/>
      <c r="I146" s="80"/>
      <c r="J146" s="28"/>
      <c r="K146" s="29"/>
      <c r="L146" s="12"/>
      <c r="M146" s="12"/>
      <c r="N146" s="12"/>
      <c r="O146" s="57">
        <f t="shared" si="6"/>
        <v>0</v>
      </c>
      <c r="P146" s="13">
        <f t="shared" si="7"/>
      </c>
      <c r="Q146" s="13"/>
      <c r="S146" s="15"/>
    </row>
    <row r="147" spans="1:19" s="7" customFormat="1" ht="15.75" customHeight="1">
      <c r="A147" s="11"/>
      <c r="B147" s="8"/>
      <c r="C147" s="9"/>
      <c r="D147" s="23"/>
      <c r="E147" s="28"/>
      <c r="F147" s="11"/>
      <c r="G147" s="27"/>
      <c r="H147" s="23"/>
      <c r="I147" s="80"/>
      <c r="J147" s="28"/>
      <c r="K147" s="29"/>
      <c r="L147" s="12"/>
      <c r="M147" s="12"/>
      <c r="N147" s="12"/>
      <c r="O147" s="57">
        <f t="shared" si="6"/>
        <v>0</v>
      </c>
      <c r="P147" s="13">
        <f t="shared" si="7"/>
      </c>
      <c r="Q147" s="13"/>
      <c r="S147" s="15"/>
    </row>
    <row r="148" spans="1:19" s="7" customFormat="1" ht="15.75" customHeight="1">
      <c r="A148" s="11"/>
      <c r="B148" s="8"/>
      <c r="C148" s="9"/>
      <c r="D148" s="23"/>
      <c r="E148" s="28"/>
      <c r="F148" s="11"/>
      <c r="G148" s="27"/>
      <c r="H148" s="23"/>
      <c r="I148" s="80"/>
      <c r="J148" s="28"/>
      <c r="K148" s="29"/>
      <c r="L148" s="12"/>
      <c r="M148" s="12"/>
      <c r="N148" s="12"/>
      <c r="O148" s="57">
        <f t="shared" si="6"/>
        <v>0</v>
      </c>
      <c r="P148" s="13">
        <f t="shared" si="7"/>
      </c>
      <c r="Q148" s="13"/>
      <c r="S148" s="15"/>
    </row>
    <row r="149" spans="1:19" s="7" customFormat="1" ht="15.75" customHeight="1">
      <c r="A149" s="11"/>
      <c r="B149" s="8"/>
      <c r="C149" s="9"/>
      <c r="D149" s="23"/>
      <c r="E149" s="28"/>
      <c r="F149" s="11"/>
      <c r="G149" s="27"/>
      <c r="H149" s="23"/>
      <c r="I149" s="80"/>
      <c r="J149" s="28"/>
      <c r="K149" s="29"/>
      <c r="L149" s="12"/>
      <c r="M149" s="12"/>
      <c r="N149" s="12"/>
      <c r="O149" s="57">
        <f t="shared" si="6"/>
        <v>0</v>
      </c>
      <c r="P149" s="13">
        <f t="shared" si="7"/>
      </c>
      <c r="Q149" s="13"/>
      <c r="S149" s="15"/>
    </row>
    <row r="150" spans="1:19" s="7" customFormat="1" ht="15.75" customHeight="1">
      <c r="A150" s="11"/>
      <c r="B150" s="8"/>
      <c r="C150" s="9"/>
      <c r="D150" s="23"/>
      <c r="E150" s="28"/>
      <c r="F150" s="11"/>
      <c r="G150" s="27"/>
      <c r="H150" s="23"/>
      <c r="I150" s="80"/>
      <c r="J150" s="28"/>
      <c r="K150" s="29"/>
      <c r="L150" s="12"/>
      <c r="M150" s="12"/>
      <c r="N150" s="12"/>
      <c r="O150" s="57">
        <f t="shared" si="6"/>
        <v>0</v>
      </c>
      <c r="P150" s="13">
        <f t="shared" si="7"/>
      </c>
      <c r="Q150" s="13"/>
      <c r="S150" s="15"/>
    </row>
    <row r="151" spans="1:19" s="7" customFormat="1" ht="15.75" customHeight="1">
      <c r="A151" s="11"/>
      <c r="B151" s="8"/>
      <c r="C151" s="9"/>
      <c r="D151" s="23"/>
      <c r="E151" s="28"/>
      <c r="F151" s="11"/>
      <c r="G151" s="27"/>
      <c r="H151" s="23"/>
      <c r="I151" s="80"/>
      <c r="J151" s="28"/>
      <c r="K151" s="29"/>
      <c r="L151" s="12"/>
      <c r="M151" s="12"/>
      <c r="N151" s="12"/>
      <c r="O151" s="57">
        <f t="shared" si="6"/>
        <v>0</v>
      </c>
      <c r="P151" s="13">
        <f t="shared" si="7"/>
      </c>
      <c r="Q151" s="13"/>
      <c r="S151" s="15"/>
    </row>
    <row r="152" spans="1:19" s="7" customFormat="1" ht="15.75" customHeight="1">
      <c r="A152" s="11"/>
      <c r="B152" s="8"/>
      <c r="C152" s="9"/>
      <c r="D152" s="23"/>
      <c r="E152" s="28"/>
      <c r="F152" s="11"/>
      <c r="G152" s="27"/>
      <c r="H152" s="23"/>
      <c r="I152" s="80"/>
      <c r="J152" s="28"/>
      <c r="K152" s="29"/>
      <c r="L152" s="12"/>
      <c r="M152" s="12"/>
      <c r="N152" s="12"/>
      <c r="O152" s="57">
        <f t="shared" si="6"/>
        <v>0</v>
      </c>
      <c r="P152" s="13">
        <f t="shared" si="7"/>
      </c>
      <c r="Q152" s="13"/>
      <c r="S152" s="15"/>
    </row>
    <row r="153" spans="1:19" s="7" customFormat="1" ht="15.75" customHeight="1">
      <c r="A153" s="11"/>
      <c r="B153" s="8"/>
      <c r="C153" s="9"/>
      <c r="D153" s="23"/>
      <c r="E153" s="28"/>
      <c r="F153" s="11"/>
      <c r="G153" s="27"/>
      <c r="H153" s="23"/>
      <c r="I153" s="80"/>
      <c r="J153" s="28"/>
      <c r="K153" s="29"/>
      <c r="L153" s="12"/>
      <c r="M153" s="12"/>
      <c r="N153" s="12"/>
      <c r="O153" s="57">
        <f t="shared" si="6"/>
        <v>0</v>
      </c>
      <c r="P153" s="13">
        <f t="shared" si="7"/>
      </c>
      <c r="Q153" s="13"/>
      <c r="S153" s="15"/>
    </row>
    <row r="154" spans="1:19" s="7" customFormat="1" ht="15.75" customHeight="1">
      <c r="A154" s="11"/>
      <c r="B154" s="8"/>
      <c r="C154" s="9"/>
      <c r="D154" s="23"/>
      <c r="E154" s="28"/>
      <c r="F154" s="11"/>
      <c r="G154" s="27"/>
      <c r="H154" s="23"/>
      <c r="I154" s="80"/>
      <c r="J154" s="28"/>
      <c r="K154" s="29"/>
      <c r="L154" s="12"/>
      <c r="M154" s="12"/>
      <c r="N154" s="12"/>
      <c r="O154" s="57">
        <f t="shared" si="6"/>
        <v>0</v>
      </c>
      <c r="P154" s="13">
        <f t="shared" si="7"/>
      </c>
      <c r="Q154" s="13"/>
      <c r="S154" s="15"/>
    </row>
    <row r="155" spans="1:19" s="7" customFormat="1" ht="15.75" customHeight="1">
      <c r="A155" s="11"/>
      <c r="B155" s="8"/>
      <c r="C155" s="9"/>
      <c r="D155" s="23"/>
      <c r="E155" s="28"/>
      <c r="F155" s="11"/>
      <c r="G155" s="27"/>
      <c r="H155" s="23"/>
      <c r="I155" s="80"/>
      <c r="J155" s="28"/>
      <c r="K155" s="29"/>
      <c r="L155" s="12"/>
      <c r="M155" s="12"/>
      <c r="N155" s="12"/>
      <c r="O155" s="57">
        <f t="shared" si="6"/>
        <v>0</v>
      </c>
      <c r="P155" s="13">
        <f t="shared" si="7"/>
      </c>
      <c r="Q155" s="13"/>
      <c r="S155" s="15"/>
    </row>
    <row r="156" spans="1:19" s="7" customFormat="1" ht="15.75" customHeight="1">
      <c r="A156" s="11"/>
      <c r="B156" s="8"/>
      <c r="C156" s="9"/>
      <c r="D156" s="23"/>
      <c r="E156" s="28"/>
      <c r="F156" s="11"/>
      <c r="G156" s="27"/>
      <c r="H156" s="23"/>
      <c r="I156" s="80"/>
      <c r="J156" s="28"/>
      <c r="K156" s="29"/>
      <c r="L156" s="12"/>
      <c r="M156" s="12"/>
      <c r="N156" s="12"/>
      <c r="O156" s="57">
        <f t="shared" si="6"/>
        <v>0</v>
      </c>
      <c r="P156" s="13">
        <f t="shared" si="7"/>
      </c>
      <c r="Q156" s="13"/>
      <c r="S156" s="15"/>
    </row>
    <row r="157" spans="1:19" s="7" customFormat="1" ht="15.75" customHeight="1">
      <c r="A157" s="11"/>
      <c r="B157" s="8"/>
      <c r="C157" s="9"/>
      <c r="D157" s="23"/>
      <c r="E157" s="28"/>
      <c r="F157" s="11"/>
      <c r="G157" s="27"/>
      <c r="H157" s="23"/>
      <c r="I157" s="80"/>
      <c r="J157" s="28"/>
      <c r="K157" s="29"/>
      <c r="L157" s="12"/>
      <c r="M157" s="12"/>
      <c r="N157" s="12"/>
      <c r="O157" s="57">
        <f t="shared" si="6"/>
        <v>0</v>
      </c>
      <c r="P157" s="13">
        <f t="shared" si="7"/>
      </c>
      <c r="Q157" s="13"/>
      <c r="S157" s="15"/>
    </row>
    <row r="158" spans="1:19" s="7" customFormat="1" ht="15.75" customHeight="1">
      <c r="A158" s="11"/>
      <c r="B158" s="8"/>
      <c r="C158" s="9"/>
      <c r="D158" s="23"/>
      <c r="E158" s="28"/>
      <c r="F158" s="11"/>
      <c r="G158" s="27"/>
      <c r="H158" s="23"/>
      <c r="I158" s="80"/>
      <c r="J158" s="28"/>
      <c r="K158" s="29"/>
      <c r="L158" s="12"/>
      <c r="M158" s="12"/>
      <c r="N158" s="12"/>
      <c r="O158" s="57">
        <f t="shared" si="6"/>
        <v>0</v>
      </c>
      <c r="P158" s="13">
        <f t="shared" si="7"/>
      </c>
      <c r="Q158" s="13"/>
      <c r="S158" s="15"/>
    </row>
    <row r="159" spans="1:19" s="7" customFormat="1" ht="15.75" customHeight="1">
      <c r="A159" s="11"/>
      <c r="B159" s="8"/>
      <c r="C159" s="9"/>
      <c r="D159" s="23"/>
      <c r="E159" s="28"/>
      <c r="F159" s="11"/>
      <c r="G159" s="27"/>
      <c r="H159" s="23"/>
      <c r="I159" s="80"/>
      <c r="J159" s="28"/>
      <c r="K159" s="29"/>
      <c r="L159" s="12"/>
      <c r="M159" s="12"/>
      <c r="N159" s="12"/>
      <c r="O159" s="57">
        <f t="shared" si="6"/>
        <v>0</v>
      </c>
      <c r="P159" s="13">
        <f t="shared" si="7"/>
      </c>
      <c r="Q159" s="13"/>
      <c r="S159" s="15"/>
    </row>
    <row r="160" spans="1:19" s="7" customFormat="1" ht="15.75" customHeight="1">
      <c r="A160" s="11"/>
      <c r="B160" s="8"/>
      <c r="C160" s="9"/>
      <c r="D160" s="23"/>
      <c r="E160" s="28"/>
      <c r="F160" s="11"/>
      <c r="G160" s="27"/>
      <c r="H160" s="23"/>
      <c r="I160" s="80"/>
      <c r="J160" s="28"/>
      <c r="K160" s="29"/>
      <c r="L160" s="12"/>
      <c r="M160" s="12"/>
      <c r="N160" s="12"/>
      <c r="O160" s="57">
        <f t="shared" si="6"/>
        <v>0</v>
      </c>
      <c r="P160" s="13">
        <f t="shared" si="7"/>
      </c>
      <c r="Q160" s="13"/>
      <c r="S160" s="15"/>
    </row>
    <row r="161" spans="1:19" s="7" customFormat="1" ht="15.75" customHeight="1">
      <c r="A161" s="11"/>
      <c r="B161" s="8"/>
      <c r="C161" s="9"/>
      <c r="D161" s="23"/>
      <c r="E161" s="28"/>
      <c r="F161" s="11"/>
      <c r="G161" s="27"/>
      <c r="H161" s="23"/>
      <c r="I161" s="80"/>
      <c r="J161" s="28"/>
      <c r="K161" s="29"/>
      <c r="L161" s="12"/>
      <c r="M161" s="12"/>
      <c r="N161" s="12"/>
      <c r="O161" s="57">
        <f t="shared" si="6"/>
        <v>0</v>
      </c>
      <c r="P161" s="13">
        <f t="shared" si="7"/>
      </c>
      <c r="Q161" s="13"/>
      <c r="S161" s="15"/>
    </row>
    <row r="162" spans="1:19" s="7" customFormat="1" ht="15.75" customHeight="1">
      <c r="A162" s="11"/>
      <c r="B162" s="8"/>
      <c r="C162" s="9"/>
      <c r="D162" s="23"/>
      <c r="E162" s="28"/>
      <c r="F162" s="11"/>
      <c r="G162" s="27"/>
      <c r="H162" s="23"/>
      <c r="I162" s="80"/>
      <c r="J162" s="28"/>
      <c r="K162" s="29"/>
      <c r="L162" s="12"/>
      <c r="M162" s="12"/>
      <c r="N162" s="12"/>
      <c r="O162" s="57">
        <f t="shared" si="6"/>
        <v>0</v>
      </c>
      <c r="P162" s="13">
        <f t="shared" si="7"/>
      </c>
      <c r="Q162" s="13"/>
      <c r="S162" s="15"/>
    </row>
    <row r="163" spans="1:19" s="7" customFormat="1" ht="15.75" customHeight="1">
      <c r="A163" s="11"/>
      <c r="B163" s="8"/>
      <c r="C163" s="9"/>
      <c r="D163" s="23"/>
      <c r="E163" s="28"/>
      <c r="F163" s="11"/>
      <c r="G163" s="27"/>
      <c r="H163" s="23"/>
      <c r="I163" s="80"/>
      <c r="J163" s="28"/>
      <c r="K163" s="29"/>
      <c r="L163" s="12"/>
      <c r="M163" s="12"/>
      <c r="N163" s="12"/>
      <c r="O163" s="57">
        <f t="shared" si="6"/>
        <v>0</v>
      </c>
      <c r="P163" s="13">
        <f t="shared" si="7"/>
      </c>
      <c r="Q163" s="13"/>
      <c r="S163" s="15"/>
    </row>
    <row r="164" spans="1:19" s="7" customFormat="1" ht="15.75" customHeight="1">
      <c r="A164" s="11"/>
      <c r="B164" s="8"/>
      <c r="C164" s="9"/>
      <c r="D164" s="23"/>
      <c r="E164" s="28"/>
      <c r="F164" s="11"/>
      <c r="G164" s="27"/>
      <c r="H164" s="23"/>
      <c r="I164" s="80"/>
      <c r="J164" s="28"/>
      <c r="K164" s="29"/>
      <c r="L164" s="12"/>
      <c r="M164" s="12"/>
      <c r="N164" s="12"/>
      <c r="O164" s="57">
        <f t="shared" si="6"/>
        <v>0</v>
      </c>
      <c r="P164" s="13">
        <f t="shared" si="7"/>
      </c>
      <c r="Q164" s="13"/>
      <c r="S164" s="15"/>
    </row>
    <row r="165" spans="1:19" s="7" customFormat="1" ht="15.75" customHeight="1">
      <c r="A165" s="11"/>
      <c r="B165" s="8"/>
      <c r="C165" s="9"/>
      <c r="D165" s="23"/>
      <c r="E165" s="28"/>
      <c r="F165" s="11"/>
      <c r="G165" s="27"/>
      <c r="H165" s="23"/>
      <c r="I165" s="80"/>
      <c r="J165" s="28"/>
      <c r="K165" s="29"/>
      <c r="L165" s="12"/>
      <c r="M165" s="12"/>
      <c r="N165" s="12"/>
      <c r="O165" s="57">
        <f t="shared" si="6"/>
        <v>0</v>
      </c>
      <c r="P165" s="13">
        <f t="shared" si="7"/>
      </c>
      <c r="Q165" s="13"/>
      <c r="S165" s="15"/>
    </row>
    <row r="166" spans="1:19" s="7" customFormat="1" ht="15.75" customHeight="1">
      <c r="A166" s="11"/>
      <c r="B166" s="8"/>
      <c r="C166" s="9"/>
      <c r="D166" s="23"/>
      <c r="E166" s="28"/>
      <c r="F166" s="11"/>
      <c r="G166" s="27"/>
      <c r="H166" s="23"/>
      <c r="I166" s="80"/>
      <c r="J166" s="28"/>
      <c r="K166" s="29"/>
      <c r="L166" s="12"/>
      <c r="M166" s="12"/>
      <c r="N166" s="12"/>
      <c r="O166" s="57">
        <f t="shared" si="6"/>
        <v>0</v>
      </c>
      <c r="P166" s="13">
        <f t="shared" si="7"/>
      </c>
      <c r="Q166" s="13"/>
      <c r="S166" s="15"/>
    </row>
    <row r="167" spans="1:19" s="7" customFormat="1" ht="15.75" customHeight="1">
      <c r="A167" s="11"/>
      <c r="B167" s="8"/>
      <c r="C167" s="9"/>
      <c r="D167" s="23"/>
      <c r="E167" s="28"/>
      <c r="F167" s="11"/>
      <c r="G167" s="27"/>
      <c r="H167" s="23"/>
      <c r="I167" s="80"/>
      <c r="J167" s="28"/>
      <c r="K167" s="29"/>
      <c r="L167" s="12"/>
      <c r="M167" s="12"/>
      <c r="N167" s="12"/>
      <c r="O167" s="57">
        <f t="shared" si="6"/>
        <v>0</v>
      </c>
      <c r="P167" s="13">
        <f t="shared" si="7"/>
      </c>
      <c r="Q167" s="13"/>
      <c r="S167" s="15"/>
    </row>
    <row r="168" spans="1:19" s="7" customFormat="1" ht="15.75" customHeight="1">
      <c r="A168" s="11"/>
      <c r="B168" s="8"/>
      <c r="C168" s="9"/>
      <c r="D168" s="23"/>
      <c r="E168" s="28"/>
      <c r="F168" s="11"/>
      <c r="G168" s="27"/>
      <c r="H168" s="23"/>
      <c r="I168" s="80"/>
      <c r="J168" s="28"/>
      <c r="K168" s="29"/>
      <c r="L168" s="12"/>
      <c r="M168" s="12"/>
      <c r="N168" s="12"/>
      <c r="O168" s="57">
        <f t="shared" si="6"/>
        <v>0</v>
      </c>
      <c r="P168" s="13">
        <f t="shared" si="7"/>
      </c>
      <c r="Q168" s="13"/>
      <c r="S168" s="15"/>
    </row>
    <row r="169" spans="1:19" s="7" customFormat="1" ht="15.75" customHeight="1">
      <c r="A169" s="11"/>
      <c r="B169" s="8"/>
      <c r="C169" s="9"/>
      <c r="D169" s="23"/>
      <c r="E169" s="28"/>
      <c r="F169" s="11"/>
      <c r="G169" s="27"/>
      <c r="H169" s="23"/>
      <c r="I169" s="80"/>
      <c r="J169" s="28"/>
      <c r="K169" s="29"/>
      <c r="L169" s="12"/>
      <c r="M169" s="12"/>
      <c r="N169" s="12"/>
      <c r="O169" s="57">
        <f t="shared" si="6"/>
        <v>0</v>
      </c>
      <c r="P169" s="13">
        <f t="shared" si="7"/>
      </c>
      <c r="Q169" s="13"/>
      <c r="S169" s="15"/>
    </row>
    <row r="170" spans="1:19" s="7" customFormat="1" ht="15.75" customHeight="1">
      <c r="A170" s="11"/>
      <c r="B170" s="8"/>
      <c r="C170" s="9"/>
      <c r="D170" s="23"/>
      <c r="E170" s="28"/>
      <c r="F170" s="11"/>
      <c r="G170" s="27"/>
      <c r="H170" s="23"/>
      <c r="I170" s="80"/>
      <c r="J170" s="28"/>
      <c r="K170" s="29"/>
      <c r="L170" s="12"/>
      <c r="M170" s="12"/>
      <c r="N170" s="12"/>
      <c r="O170" s="57">
        <f t="shared" si="6"/>
        <v>0</v>
      </c>
      <c r="P170" s="13">
        <f t="shared" si="7"/>
      </c>
      <c r="Q170" s="13"/>
      <c r="S170" s="15"/>
    </row>
    <row r="171" spans="1:19" s="7" customFormat="1" ht="15.75" customHeight="1">
      <c r="A171" s="11"/>
      <c r="B171" s="8"/>
      <c r="C171" s="9"/>
      <c r="D171" s="23"/>
      <c r="E171" s="28"/>
      <c r="F171" s="11"/>
      <c r="G171" s="27"/>
      <c r="H171" s="23"/>
      <c r="I171" s="80"/>
      <c r="J171" s="28"/>
      <c r="K171" s="29"/>
      <c r="L171" s="12"/>
      <c r="M171" s="12"/>
      <c r="N171" s="12"/>
      <c r="O171" s="57">
        <f t="shared" si="6"/>
        <v>0</v>
      </c>
      <c r="P171" s="13">
        <f t="shared" si="7"/>
      </c>
      <c r="Q171" s="13"/>
      <c r="S171" s="15"/>
    </row>
    <row r="172" spans="1:19" s="7" customFormat="1" ht="15.75" customHeight="1">
      <c r="A172" s="11"/>
      <c r="B172" s="8"/>
      <c r="C172" s="9"/>
      <c r="D172" s="23"/>
      <c r="E172" s="28"/>
      <c r="F172" s="11"/>
      <c r="G172" s="27"/>
      <c r="H172" s="23"/>
      <c r="I172" s="80"/>
      <c r="J172" s="28"/>
      <c r="K172" s="29"/>
      <c r="L172" s="12"/>
      <c r="M172" s="12"/>
      <c r="N172" s="12"/>
      <c r="O172" s="57">
        <f t="shared" si="6"/>
        <v>0</v>
      </c>
      <c r="P172" s="13">
        <f t="shared" si="7"/>
      </c>
      <c r="Q172" s="13"/>
      <c r="S172" s="15"/>
    </row>
    <row r="173" spans="1:19" s="7" customFormat="1" ht="15.75" customHeight="1">
      <c r="A173" s="11"/>
      <c r="B173" s="8"/>
      <c r="C173" s="9"/>
      <c r="D173" s="23"/>
      <c r="E173" s="28"/>
      <c r="F173" s="11"/>
      <c r="G173" s="27"/>
      <c r="H173" s="23"/>
      <c r="I173" s="80"/>
      <c r="J173" s="28"/>
      <c r="K173" s="29"/>
      <c r="L173" s="12"/>
      <c r="M173" s="12"/>
      <c r="N173" s="12"/>
      <c r="O173" s="57">
        <f t="shared" si="6"/>
        <v>0</v>
      </c>
      <c r="P173" s="13">
        <f t="shared" si="7"/>
      </c>
      <c r="Q173" s="13"/>
      <c r="S173" s="15"/>
    </row>
    <row r="174" spans="1:19" s="7" customFormat="1" ht="15.75" customHeight="1">
      <c r="A174" s="11"/>
      <c r="B174" s="8"/>
      <c r="C174" s="9"/>
      <c r="D174" s="23"/>
      <c r="E174" s="28"/>
      <c r="F174" s="11"/>
      <c r="G174" s="27"/>
      <c r="H174" s="23"/>
      <c r="I174" s="80"/>
      <c r="J174" s="28"/>
      <c r="K174" s="29"/>
      <c r="L174" s="12"/>
      <c r="M174" s="12"/>
      <c r="N174" s="12"/>
      <c r="O174" s="57">
        <f t="shared" si="6"/>
        <v>0</v>
      </c>
      <c r="P174" s="13">
        <f t="shared" si="7"/>
      </c>
      <c r="Q174" s="13"/>
      <c r="S174" s="15"/>
    </row>
    <row r="175" spans="1:19" s="7" customFormat="1" ht="15.75" customHeight="1">
      <c r="A175" s="11"/>
      <c r="B175" s="8"/>
      <c r="C175" s="9"/>
      <c r="D175" s="23"/>
      <c r="E175" s="28"/>
      <c r="F175" s="11"/>
      <c r="G175" s="27"/>
      <c r="H175" s="23"/>
      <c r="I175" s="80"/>
      <c r="J175" s="28"/>
      <c r="K175" s="29"/>
      <c r="L175" s="12"/>
      <c r="M175" s="12"/>
      <c r="N175" s="12"/>
      <c r="O175" s="57">
        <f t="shared" si="6"/>
        <v>0</v>
      </c>
      <c r="P175" s="13">
        <f t="shared" si="7"/>
      </c>
      <c r="Q175" s="13"/>
      <c r="S175" s="15"/>
    </row>
    <row r="176" spans="1:19" s="7" customFormat="1" ht="15.75" customHeight="1">
      <c r="A176" s="11"/>
      <c r="B176" s="8"/>
      <c r="C176" s="9"/>
      <c r="D176" s="23"/>
      <c r="E176" s="28"/>
      <c r="F176" s="11"/>
      <c r="G176" s="27"/>
      <c r="H176" s="23"/>
      <c r="I176" s="80"/>
      <c r="J176" s="28"/>
      <c r="K176" s="29"/>
      <c r="L176" s="12"/>
      <c r="M176" s="12"/>
      <c r="N176" s="12"/>
      <c r="O176" s="57">
        <f t="shared" si="6"/>
        <v>0</v>
      </c>
      <c r="P176" s="13">
        <f t="shared" si="7"/>
      </c>
      <c r="Q176" s="13"/>
      <c r="S176" s="15"/>
    </row>
    <row r="177" spans="1:19" s="7" customFormat="1" ht="15.75" customHeight="1">
      <c r="A177" s="11"/>
      <c r="B177" s="8"/>
      <c r="C177" s="9"/>
      <c r="D177" s="23"/>
      <c r="E177" s="28"/>
      <c r="F177" s="11"/>
      <c r="G177" s="27"/>
      <c r="H177" s="23"/>
      <c r="I177" s="80"/>
      <c r="J177" s="28"/>
      <c r="K177" s="29"/>
      <c r="L177" s="12"/>
      <c r="M177" s="12"/>
      <c r="N177" s="12"/>
      <c r="O177" s="57">
        <f t="shared" si="6"/>
        <v>0</v>
      </c>
      <c r="P177" s="13">
        <f t="shared" si="7"/>
      </c>
      <c r="Q177" s="13"/>
      <c r="S177" s="15"/>
    </row>
    <row r="178" spans="1:19" s="7" customFormat="1" ht="15.75" customHeight="1">
      <c r="A178" s="11"/>
      <c r="B178" s="8"/>
      <c r="C178" s="9"/>
      <c r="D178" s="23"/>
      <c r="E178" s="28"/>
      <c r="F178" s="11"/>
      <c r="G178" s="27"/>
      <c r="H178" s="23"/>
      <c r="I178" s="80"/>
      <c r="J178" s="28"/>
      <c r="K178" s="29"/>
      <c r="L178" s="12"/>
      <c r="M178" s="12"/>
      <c r="N178" s="12"/>
      <c r="O178" s="57">
        <f t="shared" si="6"/>
        <v>0</v>
      </c>
      <c r="P178" s="13">
        <f t="shared" si="7"/>
      </c>
      <c r="Q178" s="13"/>
      <c r="S178" s="15"/>
    </row>
    <row r="179" spans="1:19" s="7" customFormat="1" ht="15.75" customHeight="1">
      <c r="A179" s="11"/>
      <c r="B179" s="8"/>
      <c r="C179" s="9"/>
      <c r="D179" s="23"/>
      <c r="E179" s="28"/>
      <c r="F179" s="11"/>
      <c r="G179" s="27"/>
      <c r="H179" s="23"/>
      <c r="I179" s="80"/>
      <c r="J179" s="28"/>
      <c r="K179" s="29"/>
      <c r="L179" s="12"/>
      <c r="M179" s="12"/>
      <c r="N179" s="12"/>
      <c r="O179" s="57">
        <f t="shared" si="6"/>
        <v>0</v>
      </c>
      <c r="P179" s="13">
        <f t="shared" si="7"/>
      </c>
      <c r="Q179" s="13"/>
      <c r="S179" s="15"/>
    </row>
    <row r="180" spans="1:19" s="7" customFormat="1" ht="15.75" customHeight="1">
      <c r="A180" s="11"/>
      <c r="B180" s="8"/>
      <c r="C180" s="9"/>
      <c r="D180" s="23"/>
      <c r="E180" s="28"/>
      <c r="F180" s="11"/>
      <c r="G180" s="27"/>
      <c r="H180" s="23"/>
      <c r="I180" s="80"/>
      <c r="J180" s="28"/>
      <c r="K180" s="29"/>
      <c r="L180" s="12"/>
      <c r="M180" s="12"/>
      <c r="N180" s="12"/>
      <c r="O180" s="57">
        <f t="shared" si="6"/>
        <v>0</v>
      </c>
      <c r="P180" s="13">
        <f t="shared" si="7"/>
      </c>
      <c r="Q180" s="13"/>
      <c r="S180" s="15"/>
    </row>
    <row r="181" spans="1:19" s="7" customFormat="1" ht="15.75" customHeight="1">
      <c r="A181" s="11"/>
      <c r="B181" s="8"/>
      <c r="C181" s="9"/>
      <c r="D181" s="23"/>
      <c r="E181" s="28"/>
      <c r="F181" s="11"/>
      <c r="G181" s="27"/>
      <c r="H181" s="23"/>
      <c r="I181" s="80"/>
      <c r="J181" s="28"/>
      <c r="K181" s="29"/>
      <c r="L181" s="12"/>
      <c r="M181" s="12"/>
      <c r="N181" s="12"/>
      <c r="O181" s="57">
        <f t="shared" si="6"/>
        <v>0</v>
      </c>
      <c r="P181" s="13">
        <f t="shared" si="7"/>
      </c>
      <c r="Q181" s="13"/>
      <c r="S181" s="15"/>
    </row>
    <row r="182" spans="1:19" s="7" customFormat="1" ht="15.75" customHeight="1">
      <c r="A182" s="11"/>
      <c r="B182" s="8"/>
      <c r="C182" s="9"/>
      <c r="D182" s="23"/>
      <c r="E182" s="28"/>
      <c r="F182" s="11"/>
      <c r="G182" s="27"/>
      <c r="H182" s="23"/>
      <c r="I182" s="80"/>
      <c r="J182" s="28"/>
      <c r="K182" s="29"/>
      <c r="L182" s="12"/>
      <c r="M182" s="12"/>
      <c r="N182" s="12"/>
      <c r="O182" s="57">
        <f t="shared" si="6"/>
        <v>0</v>
      </c>
      <c r="P182" s="13">
        <f t="shared" si="7"/>
      </c>
      <c r="Q182" s="13"/>
      <c r="S182" s="15"/>
    </row>
    <row r="183" spans="1:19" s="7" customFormat="1" ht="15.75" customHeight="1">
      <c r="A183" s="11"/>
      <c r="B183" s="8"/>
      <c r="C183" s="9"/>
      <c r="D183" s="23"/>
      <c r="E183" s="28"/>
      <c r="F183" s="11"/>
      <c r="G183" s="27"/>
      <c r="H183" s="23"/>
      <c r="I183" s="80"/>
      <c r="J183" s="28"/>
      <c r="K183" s="29"/>
      <c r="L183" s="12"/>
      <c r="M183" s="12"/>
      <c r="N183" s="12"/>
      <c r="O183" s="57">
        <f t="shared" si="6"/>
        <v>0</v>
      </c>
      <c r="P183" s="13">
        <f t="shared" si="7"/>
      </c>
      <c r="Q183" s="13"/>
      <c r="S183" s="15"/>
    </row>
    <row r="184" spans="1:19" s="7" customFormat="1" ht="15.75" customHeight="1">
      <c r="A184" s="11"/>
      <c r="B184" s="8"/>
      <c r="C184" s="9"/>
      <c r="D184" s="23"/>
      <c r="E184" s="28"/>
      <c r="F184" s="11"/>
      <c r="G184" s="27"/>
      <c r="H184" s="23"/>
      <c r="I184" s="80"/>
      <c r="J184" s="28"/>
      <c r="K184" s="29"/>
      <c r="L184" s="12"/>
      <c r="M184" s="12"/>
      <c r="N184" s="12"/>
      <c r="O184" s="57">
        <f t="shared" si="6"/>
        <v>0</v>
      </c>
      <c r="P184" s="13">
        <f t="shared" si="7"/>
      </c>
      <c r="Q184" s="13"/>
      <c r="S184" s="15"/>
    </row>
    <row r="185" spans="1:19" s="7" customFormat="1" ht="15.75" customHeight="1">
      <c r="A185" s="11"/>
      <c r="B185" s="8"/>
      <c r="C185" s="9"/>
      <c r="D185" s="23"/>
      <c r="E185" s="28"/>
      <c r="F185" s="11"/>
      <c r="G185" s="27"/>
      <c r="H185" s="23"/>
      <c r="I185" s="80"/>
      <c r="J185" s="28"/>
      <c r="K185" s="29"/>
      <c r="L185" s="12"/>
      <c r="M185" s="12"/>
      <c r="N185" s="12"/>
      <c r="O185" s="57">
        <f t="shared" si="6"/>
        <v>0</v>
      </c>
      <c r="P185" s="13">
        <f t="shared" si="7"/>
      </c>
      <c r="Q185" s="13"/>
      <c r="S185" s="15"/>
    </row>
    <row r="186" spans="1:19" s="7" customFormat="1" ht="15.75" customHeight="1">
      <c r="A186" s="11"/>
      <c r="B186" s="8"/>
      <c r="C186" s="9"/>
      <c r="D186" s="23"/>
      <c r="E186" s="28"/>
      <c r="F186" s="11"/>
      <c r="G186" s="27"/>
      <c r="H186" s="23"/>
      <c r="I186" s="80"/>
      <c r="J186" s="28"/>
      <c r="K186" s="29"/>
      <c r="L186" s="12"/>
      <c r="M186" s="12"/>
      <c r="N186" s="12"/>
      <c r="O186" s="57">
        <f t="shared" si="6"/>
        <v>0</v>
      </c>
      <c r="P186" s="13">
        <f t="shared" si="7"/>
      </c>
      <c r="Q186" s="13"/>
      <c r="S186" s="15"/>
    </row>
    <row r="187" spans="1:19" s="7" customFormat="1" ht="15.75" customHeight="1">
      <c r="A187" s="11"/>
      <c r="B187" s="8"/>
      <c r="C187" s="9"/>
      <c r="D187" s="23"/>
      <c r="E187" s="28"/>
      <c r="F187" s="11"/>
      <c r="G187" s="27"/>
      <c r="H187" s="23"/>
      <c r="I187" s="80"/>
      <c r="J187" s="28"/>
      <c r="K187" s="29"/>
      <c r="L187" s="12"/>
      <c r="M187" s="12"/>
      <c r="N187" s="12"/>
      <c r="O187" s="57">
        <f t="shared" si="6"/>
        <v>0</v>
      </c>
      <c r="P187" s="13">
        <f t="shared" si="7"/>
      </c>
      <c r="Q187" s="13"/>
      <c r="S187" s="15"/>
    </row>
    <row r="188" spans="1:19" s="7" customFormat="1" ht="15.75" customHeight="1">
      <c r="A188" s="11"/>
      <c r="B188" s="8"/>
      <c r="C188" s="9"/>
      <c r="D188" s="23"/>
      <c r="E188" s="28"/>
      <c r="F188" s="11"/>
      <c r="G188" s="27"/>
      <c r="H188" s="23"/>
      <c r="I188" s="80"/>
      <c r="J188" s="28"/>
      <c r="K188" s="29"/>
      <c r="L188" s="12"/>
      <c r="M188" s="12"/>
      <c r="N188" s="12"/>
      <c r="O188" s="57">
        <f t="shared" si="6"/>
        <v>0</v>
      </c>
      <c r="P188" s="13">
        <f t="shared" si="7"/>
      </c>
      <c r="Q188" s="13"/>
      <c r="S188" s="15"/>
    </row>
    <row r="189" spans="1:19" s="7" customFormat="1" ht="15.75" customHeight="1">
      <c r="A189" s="11"/>
      <c r="B189" s="8"/>
      <c r="C189" s="9"/>
      <c r="D189" s="23"/>
      <c r="E189" s="28"/>
      <c r="F189" s="11"/>
      <c r="G189" s="27"/>
      <c r="H189" s="23"/>
      <c r="I189" s="80"/>
      <c r="J189" s="28"/>
      <c r="K189" s="29"/>
      <c r="L189" s="12"/>
      <c r="M189" s="12"/>
      <c r="N189" s="12"/>
      <c r="O189" s="57">
        <f t="shared" si="6"/>
        <v>0</v>
      </c>
      <c r="P189" s="13">
        <f t="shared" si="7"/>
      </c>
      <c r="Q189" s="13"/>
      <c r="S189" s="15"/>
    </row>
    <row r="190" spans="1:19" s="7" customFormat="1" ht="15.75" customHeight="1">
      <c r="A190" s="11"/>
      <c r="B190" s="8"/>
      <c r="C190" s="9"/>
      <c r="D190" s="23"/>
      <c r="E190" s="28"/>
      <c r="F190" s="11"/>
      <c r="G190" s="27"/>
      <c r="H190" s="23"/>
      <c r="I190" s="80"/>
      <c r="J190" s="28"/>
      <c r="K190" s="29"/>
      <c r="L190" s="12"/>
      <c r="M190" s="12"/>
      <c r="N190" s="12"/>
      <c r="O190" s="57">
        <f t="shared" si="6"/>
        <v>0</v>
      </c>
      <c r="P190" s="13">
        <f t="shared" si="7"/>
      </c>
      <c r="Q190" s="13"/>
      <c r="S190" s="15"/>
    </row>
    <row r="191" spans="1:19" s="7" customFormat="1" ht="15.75" customHeight="1">
      <c r="A191" s="11"/>
      <c r="B191" s="8"/>
      <c r="C191" s="9"/>
      <c r="D191" s="23"/>
      <c r="E191" s="28"/>
      <c r="F191" s="11"/>
      <c r="G191" s="27"/>
      <c r="H191" s="23"/>
      <c r="I191" s="80"/>
      <c r="J191" s="28"/>
      <c r="K191" s="29"/>
      <c r="L191" s="12"/>
      <c r="M191" s="12"/>
      <c r="N191" s="12"/>
      <c r="O191" s="57">
        <f t="shared" si="6"/>
        <v>0</v>
      </c>
      <c r="P191" s="13">
        <f t="shared" si="7"/>
      </c>
      <c r="Q191" s="13"/>
      <c r="S191" s="15"/>
    </row>
    <row r="192" spans="1:19" s="7" customFormat="1" ht="15.75" customHeight="1">
      <c r="A192" s="11"/>
      <c r="B192" s="8"/>
      <c r="C192" s="9"/>
      <c r="D192" s="23"/>
      <c r="E192" s="28"/>
      <c r="F192" s="11"/>
      <c r="G192" s="27"/>
      <c r="H192" s="23"/>
      <c r="I192" s="80"/>
      <c r="J192" s="28"/>
      <c r="K192" s="29"/>
      <c r="L192" s="12"/>
      <c r="M192" s="12"/>
      <c r="N192" s="12"/>
      <c r="O192" s="57">
        <f t="shared" si="6"/>
        <v>0</v>
      </c>
      <c r="P192" s="13">
        <f t="shared" si="7"/>
      </c>
      <c r="Q192" s="13"/>
      <c r="S192" s="15"/>
    </row>
    <row r="193" spans="1:19" s="7" customFormat="1" ht="15.75" customHeight="1">
      <c r="A193" s="11"/>
      <c r="B193" s="8"/>
      <c r="C193" s="9"/>
      <c r="D193" s="23"/>
      <c r="E193" s="28"/>
      <c r="F193" s="11"/>
      <c r="G193" s="27"/>
      <c r="H193" s="23"/>
      <c r="I193" s="80"/>
      <c r="J193" s="28"/>
      <c r="K193" s="29"/>
      <c r="L193" s="12"/>
      <c r="M193" s="12"/>
      <c r="N193" s="12"/>
      <c r="O193" s="57">
        <f aca="true" t="shared" si="8" ref="O193:O256">$N193*3.2808</f>
        <v>0</v>
      </c>
      <c r="P193" s="13">
        <f t="shared" si="7"/>
      </c>
      <c r="Q193" s="13"/>
      <c r="S193" s="15"/>
    </row>
    <row r="194" spans="1:19" s="7" customFormat="1" ht="15.75" customHeight="1">
      <c r="A194" s="11"/>
      <c r="B194" s="8"/>
      <c r="C194" s="9"/>
      <c r="D194" s="23"/>
      <c r="E194" s="28"/>
      <c r="F194" s="11"/>
      <c r="G194" s="27"/>
      <c r="H194" s="23"/>
      <c r="I194" s="80"/>
      <c r="J194" s="28"/>
      <c r="K194" s="29"/>
      <c r="L194" s="12"/>
      <c r="M194" s="12"/>
      <c r="N194" s="12"/>
      <c r="O194" s="57">
        <f t="shared" si="8"/>
        <v>0</v>
      </c>
      <c r="P194" s="13">
        <f t="shared" si="7"/>
      </c>
      <c r="Q194" s="13"/>
      <c r="S194" s="15"/>
    </row>
    <row r="195" spans="1:19" s="7" customFormat="1" ht="15.75" customHeight="1">
      <c r="A195" s="11"/>
      <c r="B195" s="8"/>
      <c r="C195" s="9"/>
      <c r="D195" s="23"/>
      <c r="E195" s="28"/>
      <c r="F195" s="11"/>
      <c r="G195" s="27"/>
      <c r="H195" s="23"/>
      <c r="I195" s="80"/>
      <c r="J195" s="28"/>
      <c r="K195" s="29"/>
      <c r="L195" s="12"/>
      <c r="M195" s="12"/>
      <c r="N195" s="12"/>
      <c r="O195" s="57">
        <f t="shared" si="8"/>
        <v>0</v>
      </c>
      <c r="P195" s="13">
        <f aca="true" t="shared" si="9" ref="P195:P258">IF(L195&lt;&gt;"",-L195-$C$2,"")</f>
      </c>
      <c r="Q195" s="13"/>
      <c r="S195" s="15"/>
    </row>
    <row r="196" spans="1:19" s="7" customFormat="1" ht="15.75" customHeight="1">
      <c r="A196" s="11"/>
      <c r="B196" s="8"/>
      <c r="C196" s="9"/>
      <c r="D196" s="23"/>
      <c r="E196" s="28"/>
      <c r="F196" s="11"/>
      <c r="G196" s="27"/>
      <c r="H196" s="23"/>
      <c r="I196" s="80"/>
      <c r="J196" s="28"/>
      <c r="K196" s="29"/>
      <c r="L196" s="12"/>
      <c r="M196" s="12"/>
      <c r="N196" s="12"/>
      <c r="O196" s="57">
        <f t="shared" si="8"/>
        <v>0</v>
      </c>
      <c r="P196" s="13">
        <f t="shared" si="9"/>
      </c>
      <c r="Q196" s="13"/>
      <c r="S196" s="15"/>
    </row>
    <row r="197" spans="1:19" s="7" customFormat="1" ht="15.75" customHeight="1">
      <c r="A197" s="11"/>
      <c r="B197" s="8"/>
      <c r="C197" s="9"/>
      <c r="D197" s="23"/>
      <c r="E197" s="28"/>
      <c r="F197" s="11"/>
      <c r="G197" s="27"/>
      <c r="H197" s="23"/>
      <c r="I197" s="80"/>
      <c r="J197" s="28"/>
      <c r="K197" s="29"/>
      <c r="L197" s="12"/>
      <c r="M197" s="12"/>
      <c r="N197" s="12"/>
      <c r="O197" s="57">
        <f t="shared" si="8"/>
        <v>0</v>
      </c>
      <c r="P197" s="13">
        <f t="shared" si="9"/>
      </c>
      <c r="Q197" s="13"/>
      <c r="S197" s="15"/>
    </row>
    <row r="198" spans="1:19" s="7" customFormat="1" ht="15.75" customHeight="1">
      <c r="A198" s="11"/>
      <c r="B198" s="8"/>
      <c r="C198" s="9"/>
      <c r="D198" s="23"/>
      <c r="E198" s="28"/>
      <c r="F198" s="11"/>
      <c r="G198" s="27"/>
      <c r="H198" s="23"/>
      <c r="I198" s="80"/>
      <c r="J198" s="28"/>
      <c r="K198" s="29"/>
      <c r="L198" s="12"/>
      <c r="M198" s="12"/>
      <c r="N198" s="12"/>
      <c r="O198" s="57">
        <f t="shared" si="8"/>
        <v>0</v>
      </c>
      <c r="P198" s="13">
        <f t="shared" si="9"/>
      </c>
      <c r="Q198" s="13"/>
      <c r="S198" s="15"/>
    </row>
    <row r="199" spans="1:19" s="7" customFormat="1" ht="15.75" customHeight="1">
      <c r="A199" s="11"/>
      <c r="B199" s="8"/>
      <c r="C199" s="9"/>
      <c r="D199" s="23"/>
      <c r="E199" s="28"/>
      <c r="F199" s="11"/>
      <c r="G199" s="27"/>
      <c r="H199" s="23"/>
      <c r="I199" s="80"/>
      <c r="J199" s="28"/>
      <c r="K199" s="29"/>
      <c r="L199" s="12"/>
      <c r="M199" s="12"/>
      <c r="N199" s="12"/>
      <c r="O199" s="57">
        <f t="shared" si="8"/>
        <v>0</v>
      </c>
      <c r="P199" s="13">
        <f t="shared" si="9"/>
      </c>
      <c r="Q199" s="13"/>
      <c r="S199" s="15"/>
    </row>
    <row r="200" spans="1:19" s="7" customFormat="1" ht="15.75" customHeight="1">
      <c r="A200" s="11"/>
      <c r="B200" s="8"/>
      <c r="C200" s="9"/>
      <c r="D200" s="23"/>
      <c r="E200" s="28"/>
      <c r="F200" s="11"/>
      <c r="G200" s="27"/>
      <c r="H200" s="23"/>
      <c r="I200" s="80"/>
      <c r="J200" s="28"/>
      <c r="K200" s="29"/>
      <c r="L200" s="12"/>
      <c r="M200" s="12"/>
      <c r="N200" s="12"/>
      <c r="O200" s="57">
        <f t="shared" si="8"/>
        <v>0</v>
      </c>
      <c r="P200" s="13">
        <f t="shared" si="9"/>
      </c>
      <c r="Q200" s="13"/>
      <c r="S200" s="15"/>
    </row>
    <row r="201" spans="1:19" s="7" customFormat="1" ht="15.75" customHeight="1">
      <c r="A201" s="11"/>
      <c r="B201" s="8"/>
      <c r="C201" s="9"/>
      <c r="D201" s="23"/>
      <c r="E201" s="28"/>
      <c r="F201" s="11"/>
      <c r="G201" s="27"/>
      <c r="H201" s="23"/>
      <c r="I201" s="80"/>
      <c r="J201" s="28"/>
      <c r="K201" s="29"/>
      <c r="L201" s="12"/>
      <c r="M201" s="12"/>
      <c r="N201" s="12"/>
      <c r="O201" s="57">
        <f t="shared" si="8"/>
        <v>0</v>
      </c>
      <c r="P201" s="13">
        <f t="shared" si="9"/>
      </c>
      <c r="Q201" s="13"/>
      <c r="S201" s="15"/>
    </row>
    <row r="202" spans="1:19" s="7" customFormat="1" ht="15.75" customHeight="1">
      <c r="A202" s="11"/>
      <c r="B202" s="8"/>
      <c r="C202" s="9"/>
      <c r="D202" s="23"/>
      <c r="E202" s="28"/>
      <c r="F202" s="11"/>
      <c r="G202" s="27"/>
      <c r="H202" s="23"/>
      <c r="I202" s="80"/>
      <c r="J202" s="28"/>
      <c r="K202" s="29"/>
      <c r="L202" s="12"/>
      <c r="M202" s="12"/>
      <c r="N202" s="12"/>
      <c r="O202" s="57">
        <f t="shared" si="8"/>
        <v>0</v>
      </c>
      <c r="P202" s="13">
        <f t="shared" si="9"/>
      </c>
      <c r="Q202" s="13"/>
      <c r="S202" s="15"/>
    </row>
    <row r="203" spans="1:19" s="7" customFormat="1" ht="15.75" customHeight="1">
      <c r="A203" s="11"/>
      <c r="B203" s="8"/>
      <c r="C203" s="9"/>
      <c r="D203" s="23"/>
      <c r="E203" s="28"/>
      <c r="F203" s="11"/>
      <c r="G203" s="27"/>
      <c r="H203" s="23"/>
      <c r="I203" s="80"/>
      <c r="J203" s="28"/>
      <c r="K203" s="29"/>
      <c r="L203" s="12"/>
      <c r="M203" s="12"/>
      <c r="N203" s="12"/>
      <c r="O203" s="57">
        <f t="shared" si="8"/>
        <v>0</v>
      </c>
      <c r="P203" s="13">
        <f t="shared" si="9"/>
      </c>
      <c r="Q203" s="13"/>
      <c r="S203" s="15"/>
    </row>
    <row r="204" spans="1:19" s="7" customFormat="1" ht="15.75" customHeight="1">
      <c r="A204" s="11"/>
      <c r="B204" s="8"/>
      <c r="C204" s="9"/>
      <c r="D204" s="23"/>
      <c r="E204" s="28"/>
      <c r="F204" s="11"/>
      <c r="G204" s="27"/>
      <c r="H204" s="23"/>
      <c r="I204" s="80"/>
      <c r="J204" s="28"/>
      <c r="K204" s="29"/>
      <c r="L204" s="12"/>
      <c r="M204" s="12"/>
      <c r="N204" s="12"/>
      <c r="O204" s="57">
        <f t="shared" si="8"/>
        <v>0</v>
      </c>
      <c r="P204" s="13">
        <f t="shared" si="9"/>
      </c>
      <c r="Q204" s="13"/>
      <c r="S204" s="15"/>
    </row>
    <row r="205" spans="1:19" s="7" customFormat="1" ht="15.75" customHeight="1">
      <c r="A205" s="11"/>
      <c r="B205" s="8"/>
      <c r="C205" s="9"/>
      <c r="D205" s="23"/>
      <c r="E205" s="28"/>
      <c r="F205" s="11"/>
      <c r="G205" s="27"/>
      <c r="H205" s="23"/>
      <c r="I205" s="80"/>
      <c r="J205" s="28"/>
      <c r="K205" s="29"/>
      <c r="L205" s="12"/>
      <c r="M205" s="12"/>
      <c r="N205" s="12"/>
      <c r="O205" s="57">
        <f t="shared" si="8"/>
        <v>0</v>
      </c>
      <c r="P205" s="13">
        <f t="shared" si="9"/>
      </c>
      <c r="Q205" s="13"/>
      <c r="S205" s="15"/>
    </row>
    <row r="206" spans="1:19" s="7" customFormat="1" ht="15.75" customHeight="1">
      <c r="A206" s="11"/>
      <c r="B206" s="8"/>
      <c r="C206" s="9"/>
      <c r="D206" s="23"/>
      <c r="E206" s="28"/>
      <c r="F206" s="11"/>
      <c r="G206" s="27"/>
      <c r="H206" s="23"/>
      <c r="I206" s="80"/>
      <c r="J206" s="28"/>
      <c r="K206" s="29"/>
      <c r="L206" s="12"/>
      <c r="M206" s="12"/>
      <c r="N206" s="12"/>
      <c r="O206" s="57">
        <f t="shared" si="8"/>
        <v>0</v>
      </c>
      <c r="P206" s="13">
        <f t="shared" si="9"/>
      </c>
      <c r="Q206" s="13"/>
      <c r="S206" s="15"/>
    </row>
    <row r="207" spans="1:19" s="7" customFormat="1" ht="15.75" customHeight="1">
      <c r="A207" s="11"/>
      <c r="B207" s="8"/>
      <c r="C207" s="9"/>
      <c r="D207" s="23"/>
      <c r="E207" s="28"/>
      <c r="F207" s="11"/>
      <c r="G207" s="27"/>
      <c r="H207" s="23"/>
      <c r="I207" s="80"/>
      <c r="J207" s="28"/>
      <c r="K207" s="29"/>
      <c r="L207" s="12"/>
      <c r="M207" s="12"/>
      <c r="N207" s="12"/>
      <c r="O207" s="57">
        <f t="shared" si="8"/>
        <v>0</v>
      </c>
      <c r="P207" s="13">
        <f t="shared" si="9"/>
      </c>
      <c r="Q207" s="13"/>
      <c r="S207" s="15"/>
    </row>
    <row r="208" spans="1:19" s="7" customFormat="1" ht="15.75" customHeight="1">
      <c r="A208" s="11"/>
      <c r="B208" s="8"/>
      <c r="C208" s="9"/>
      <c r="D208" s="23"/>
      <c r="E208" s="28"/>
      <c r="F208" s="11"/>
      <c r="G208" s="27"/>
      <c r="H208" s="23"/>
      <c r="I208" s="80"/>
      <c r="J208" s="28"/>
      <c r="K208" s="29"/>
      <c r="L208" s="12"/>
      <c r="M208" s="12"/>
      <c r="N208" s="12"/>
      <c r="O208" s="57">
        <f t="shared" si="8"/>
        <v>0</v>
      </c>
      <c r="P208" s="13">
        <f t="shared" si="9"/>
      </c>
      <c r="Q208" s="13"/>
      <c r="S208" s="15"/>
    </row>
    <row r="209" spans="1:19" s="7" customFormat="1" ht="15.75" customHeight="1">
      <c r="A209" s="11"/>
      <c r="B209" s="8"/>
      <c r="C209" s="9"/>
      <c r="D209" s="23"/>
      <c r="E209" s="28"/>
      <c r="F209" s="11"/>
      <c r="G209" s="27"/>
      <c r="H209" s="23"/>
      <c r="I209" s="80"/>
      <c r="J209" s="28"/>
      <c r="K209" s="29"/>
      <c r="L209" s="12"/>
      <c r="M209" s="12"/>
      <c r="N209" s="12"/>
      <c r="O209" s="57">
        <f t="shared" si="8"/>
        <v>0</v>
      </c>
      <c r="P209" s="13">
        <f t="shared" si="9"/>
      </c>
      <c r="Q209" s="13"/>
      <c r="S209" s="15"/>
    </row>
    <row r="210" spans="1:19" s="7" customFormat="1" ht="15.75" customHeight="1">
      <c r="A210" s="11"/>
      <c r="B210" s="8"/>
      <c r="C210" s="9"/>
      <c r="D210" s="23"/>
      <c r="E210" s="28"/>
      <c r="F210" s="11"/>
      <c r="G210" s="27"/>
      <c r="H210" s="23"/>
      <c r="I210" s="80"/>
      <c r="J210" s="28"/>
      <c r="K210" s="29"/>
      <c r="L210" s="12"/>
      <c r="M210" s="12"/>
      <c r="N210" s="12"/>
      <c r="O210" s="57">
        <f t="shared" si="8"/>
        <v>0</v>
      </c>
      <c r="P210" s="13">
        <f t="shared" si="9"/>
      </c>
      <c r="Q210" s="13"/>
      <c r="S210" s="15"/>
    </row>
    <row r="211" spans="1:19" s="7" customFormat="1" ht="15.75" customHeight="1">
      <c r="A211" s="11"/>
      <c r="B211" s="8"/>
      <c r="C211" s="9"/>
      <c r="D211" s="23"/>
      <c r="E211" s="28"/>
      <c r="F211" s="11"/>
      <c r="G211" s="27"/>
      <c r="H211" s="23"/>
      <c r="I211" s="80"/>
      <c r="J211" s="28"/>
      <c r="K211" s="29"/>
      <c r="L211" s="12"/>
      <c r="M211" s="12"/>
      <c r="N211" s="12"/>
      <c r="O211" s="57">
        <f t="shared" si="8"/>
        <v>0</v>
      </c>
      <c r="P211" s="13">
        <f t="shared" si="9"/>
      </c>
      <c r="Q211" s="13"/>
      <c r="S211" s="15"/>
    </row>
    <row r="212" spans="1:19" s="7" customFormat="1" ht="15.75" customHeight="1">
      <c r="A212" s="11"/>
      <c r="B212" s="8"/>
      <c r="C212" s="9"/>
      <c r="D212" s="23"/>
      <c r="E212" s="28"/>
      <c r="F212" s="11"/>
      <c r="G212" s="27"/>
      <c r="H212" s="23"/>
      <c r="I212" s="80"/>
      <c r="J212" s="28"/>
      <c r="K212" s="29"/>
      <c r="L212" s="12"/>
      <c r="M212" s="12"/>
      <c r="N212" s="12"/>
      <c r="O212" s="57">
        <f t="shared" si="8"/>
        <v>0</v>
      </c>
      <c r="P212" s="13">
        <f t="shared" si="9"/>
      </c>
      <c r="Q212" s="13"/>
      <c r="S212" s="15"/>
    </row>
    <row r="213" spans="1:19" s="7" customFormat="1" ht="15.75" customHeight="1">
      <c r="A213" s="11"/>
      <c r="B213" s="8"/>
      <c r="C213" s="9"/>
      <c r="D213" s="23"/>
      <c r="E213" s="28"/>
      <c r="F213" s="11"/>
      <c r="G213" s="27"/>
      <c r="H213" s="23"/>
      <c r="I213" s="80"/>
      <c r="J213" s="28"/>
      <c r="K213" s="29"/>
      <c r="L213" s="12"/>
      <c r="M213" s="12"/>
      <c r="N213" s="12"/>
      <c r="O213" s="57">
        <f t="shared" si="8"/>
        <v>0</v>
      </c>
      <c r="P213" s="13">
        <f t="shared" si="9"/>
      </c>
      <c r="Q213" s="13"/>
      <c r="S213" s="15"/>
    </row>
    <row r="214" spans="1:19" s="7" customFormat="1" ht="15.75" customHeight="1">
      <c r="A214" s="11"/>
      <c r="B214" s="8"/>
      <c r="C214" s="9"/>
      <c r="D214" s="23"/>
      <c r="E214" s="28"/>
      <c r="F214" s="11"/>
      <c r="G214" s="27"/>
      <c r="H214" s="23"/>
      <c r="I214" s="80"/>
      <c r="J214" s="28"/>
      <c r="K214" s="29"/>
      <c r="L214" s="12"/>
      <c r="M214" s="12"/>
      <c r="N214" s="12"/>
      <c r="O214" s="57">
        <f t="shared" si="8"/>
        <v>0</v>
      </c>
      <c r="P214" s="13">
        <f t="shared" si="9"/>
      </c>
      <c r="Q214" s="13"/>
      <c r="S214" s="15"/>
    </row>
    <row r="215" spans="1:19" s="7" customFormat="1" ht="15.75" customHeight="1">
      <c r="A215" s="11"/>
      <c r="B215" s="8"/>
      <c r="C215" s="9"/>
      <c r="D215" s="23"/>
      <c r="E215" s="28"/>
      <c r="F215" s="11"/>
      <c r="G215" s="27"/>
      <c r="H215" s="23"/>
      <c r="I215" s="80"/>
      <c r="J215" s="28"/>
      <c r="K215" s="29"/>
      <c r="L215" s="12"/>
      <c r="M215" s="12"/>
      <c r="N215" s="12"/>
      <c r="O215" s="57">
        <f t="shared" si="8"/>
        <v>0</v>
      </c>
      <c r="P215" s="13">
        <f t="shared" si="9"/>
      </c>
      <c r="Q215" s="13"/>
      <c r="S215" s="15"/>
    </row>
    <row r="216" spans="1:19" s="7" customFormat="1" ht="15.75" customHeight="1">
      <c r="A216" s="11"/>
      <c r="B216" s="8"/>
      <c r="C216" s="9"/>
      <c r="D216" s="23"/>
      <c r="E216" s="28"/>
      <c r="F216" s="11"/>
      <c r="G216" s="27"/>
      <c r="H216" s="23"/>
      <c r="I216" s="80"/>
      <c r="J216" s="28"/>
      <c r="K216" s="29"/>
      <c r="L216" s="12"/>
      <c r="M216" s="12"/>
      <c r="N216" s="12"/>
      <c r="O216" s="57">
        <f t="shared" si="8"/>
        <v>0</v>
      </c>
      <c r="P216" s="13">
        <f t="shared" si="9"/>
      </c>
      <c r="Q216" s="13"/>
      <c r="S216" s="15"/>
    </row>
    <row r="217" spans="1:19" s="7" customFormat="1" ht="15.75" customHeight="1">
      <c r="A217" s="11"/>
      <c r="B217" s="8"/>
      <c r="C217" s="9"/>
      <c r="D217" s="23"/>
      <c r="E217" s="28"/>
      <c r="F217" s="11"/>
      <c r="G217" s="27"/>
      <c r="H217" s="23"/>
      <c r="I217" s="80"/>
      <c r="J217" s="28"/>
      <c r="K217" s="29"/>
      <c r="L217" s="12"/>
      <c r="M217" s="12"/>
      <c r="N217" s="12"/>
      <c r="O217" s="57">
        <f t="shared" si="8"/>
        <v>0</v>
      </c>
      <c r="P217" s="13">
        <f t="shared" si="9"/>
      </c>
      <c r="Q217" s="13"/>
      <c r="S217" s="15"/>
    </row>
    <row r="218" spans="1:19" s="7" customFormat="1" ht="15.75" customHeight="1">
      <c r="A218" s="11"/>
      <c r="B218" s="8"/>
      <c r="C218" s="9"/>
      <c r="D218" s="23"/>
      <c r="E218" s="28"/>
      <c r="F218" s="11"/>
      <c r="G218" s="27"/>
      <c r="H218" s="23"/>
      <c r="I218" s="80"/>
      <c r="J218" s="28"/>
      <c r="K218" s="29"/>
      <c r="L218" s="12"/>
      <c r="M218" s="12"/>
      <c r="N218" s="12"/>
      <c r="O218" s="57">
        <f t="shared" si="8"/>
        <v>0</v>
      </c>
      <c r="P218" s="13">
        <f t="shared" si="9"/>
      </c>
      <c r="Q218" s="13"/>
      <c r="S218" s="15"/>
    </row>
    <row r="219" spans="1:19" s="7" customFormat="1" ht="15.75" customHeight="1">
      <c r="A219" s="11"/>
      <c r="B219" s="8"/>
      <c r="C219" s="9"/>
      <c r="D219" s="23"/>
      <c r="E219" s="28"/>
      <c r="F219" s="11"/>
      <c r="G219" s="27"/>
      <c r="H219" s="23"/>
      <c r="I219" s="80"/>
      <c r="J219" s="28"/>
      <c r="K219" s="29"/>
      <c r="L219" s="12"/>
      <c r="M219" s="12"/>
      <c r="N219" s="12"/>
      <c r="O219" s="57">
        <f t="shared" si="8"/>
        <v>0</v>
      </c>
      <c r="P219" s="13">
        <f t="shared" si="9"/>
      </c>
      <c r="Q219" s="13"/>
      <c r="S219" s="15"/>
    </row>
    <row r="220" spans="1:19" s="7" customFormat="1" ht="15.75" customHeight="1">
      <c r="A220" s="11"/>
      <c r="B220" s="8"/>
      <c r="C220" s="9"/>
      <c r="D220" s="23"/>
      <c r="E220" s="28"/>
      <c r="F220" s="11"/>
      <c r="G220" s="27"/>
      <c r="H220" s="23"/>
      <c r="I220" s="80"/>
      <c r="J220" s="28"/>
      <c r="K220" s="29"/>
      <c r="L220" s="12"/>
      <c r="M220" s="12"/>
      <c r="N220" s="12"/>
      <c r="O220" s="57">
        <f t="shared" si="8"/>
        <v>0</v>
      </c>
      <c r="P220" s="13">
        <f t="shared" si="9"/>
      </c>
      <c r="Q220" s="13"/>
      <c r="S220" s="15"/>
    </row>
    <row r="221" spans="1:19" s="7" customFormat="1" ht="15.75" customHeight="1">
      <c r="A221" s="11"/>
      <c r="B221" s="8"/>
      <c r="C221" s="9"/>
      <c r="D221" s="23"/>
      <c r="E221" s="28"/>
      <c r="F221" s="11"/>
      <c r="G221" s="27"/>
      <c r="H221" s="23"/>
      <c r="I221" s="80"/>
      <c r="J221" s="28"/>
      <c r="K221" s="29"/>
      <c r="L221" s="12"/>
      <c r="M221" s="12"/>
      <c r="N221" s="12"/>
      <c r="O221" s="57">
        <f t="shared" si="8"/>
        <v>0</v>
      </c>
      <c r="P221" s="13">
        <f t="shared" si="9"/>
      </c>
      <c r="Q221" s="13"/>
      <c r="S221" s="15"/>
    </row>
    <row r="222" spans="1:19" s="7" customFormat="1" ht="15.75" customHeight="1">
      <c r="A222" s="11"/>
      <c r="B222" s="8"/>
      <c r="C222" s="9"/>
      <c r="D222" s="23"/>
      <c r="E222" s="28"/>
      <c r="F222" s="11"/>
      <c r="G222" s="27"/>
      <c r="H222" s="23"/>
      <c r="I222" s="80"/>
      <c r="J222" s="28"/>
      <c r="K222" s="29"/>
      <c r="L222" s="12"/>
      <c r="M222" s="12"/>
      <c r="N222" s="12"/>
      <c r="O222" s="57">
        <f t="shared" si="8"/>
        <v>0</v>
      </c>
      <c r="P222" s="13">
        <f t="shared" si="9"/>
      </c>
      <c r="Q222" s="13"/>
      <c r="S222" s="15"/>
    </row>
    <row r="223" spans="1:19" s="7" customFormat="1" ht="15.75" customHeight="1">
      <c r="A223" s="11"/>
      <c r="B223" s="8"/>
      <c r="C223" s="9"/>
      <c r="D223" s="23"/>
      <c r="E223" s="28"/>
      <c r="F223" s="11"/>
      <c r="G223" s="27"/>
      <c r="H223" s="23"/>
      <c r="I223" s="80"/>
      <c r="J223" s="28"/>
      <c r="K223" s="29"/>
      <c r="L223" s="12"/>
      <c r="M223" s="12"/>
      <c r="N223" s="12"/>
      <c r="O223" s="57">
        <f t="shared" si="8"/>
        <v>0</v>
      </c>
      <c r="P223" s="13">
        <f t="shared" si="9"/>
      </c>
      <c r="Q223" s="13"/>
      <c r="S223" s="15"/>
    </row>
    <row r="224" spans="1:19" s="7" customFormat="1" ht="15.75" customHeight="1">
      <c r="A224" s="11"/>
      <c r="B224" s="8"/>
      <c r="C224" s="9"/>
      <c r="D224" s="23"/>
      <c r="E224" s="28"/>
      <c r="F224" s="11"/>
      <c r="G224" s="27"/>
      <c r="H224" s="23"/>
      <c r="I224" s="80"/>
      <c r="J224" s="28"/>
      <c r="K224" s="29"/>
      <c r="L224" s="12"/>
      <c r="M224" s="12"/>
      <c r="N224" s="12"/>
      <c r="O224" s="57">
        <f t="shared" si="8"/>
        <v>0</v>
      </c>
      <c r="P224" s="13">
        <f t="shared" si="9"/>
      </c>
      <c r="Q224" s="13"/>
      <c r="S224" s="15"/>
    </row>
    <row r="225" spans="1:19" s="7" customFormat="1" ht="15.75" customHeight="1">
      <c r="A225" s="11"/>
      <c r="B225" s="8"/>
      <c r="C225" s="9"/>
      <c r="D225" s="23"/>
      <c r="E225" s="28"/>
      <c r="F225" s="11"/>
      <c r="G225" s="27"/>
      <c r="H225" s="23"/>
      <c r="I225" s="80"/>
      <c r="J225" s="28"/>
      <c r="K225" s="29"/>
      <c r="L225" s="12"/>
      <c r="M225" s="12"/>
      <c r="N225" s="12"/>
      <c r="O225" s="57">
        <f t="shared" si="8"/>
        <v>0</v>
      </c>
      <c r="P225" s="13">
        <f t="shared" si="9"/>
      </c>
      <c r="Q225" s="13"/>
      <c r="S225" s="15"/>
    </row>
    <row r="226" spans="1:19" s="7" customFormat="1" ht="15.75" customHeight="1">
      <c r="A226" s="11"/>
      <c r="B226" s="8"/>
      <c r="C226" s="9"/>
      <c r="D226" s="23"/>
      <c r="E226" s="28"/>
      <c r="F226" s="11"/>
      <c r="G226" s="27"/>
      <c r="H226" s="23"/>
      <c r="I226" s="80"/>
      <c r="J226" s="28"/>
      <c r="K226" s="29"/>
      <c r="L226" s="12"/>
      <c r="M226" s="12"/>
      <c r="N226" s="12"/>
      <c r="O226" s="57">
        <f t="shared" si="8"/>
        <v>0</v>
      </c>
      <c r="P226" s="13">
        <f t="shared" si="9"/>
      </c>
      <c r="Q226" s="13"/>
      <c r="S226" s="15"/>
    </row>
    <row r="227" spans="1:19" s="7" customFormat="1" ht="15.75" customHeight="1">
      <c r="A227" s="11"/>
      <c r="B227" s="8"/>
      <c r="C227" s="9"/>
      <c r="D227" s="23"/>
      <c r="E227" s="28"/>
      <c r="F227" s="11"/>
      <c r="G227" s="27"/>
      <c r="H227" s="23"/>
      <c r="I227" s="80"/>
      <c r="J227" s="28"/>
      <c r="K227" s="29"/>
      <c r="L227" s="12"/>
      <c r="M227" s="12"/>
      <c r="N227" s="12"/>
      <c r="O227" s="57">
        <f t="shared" si="8"/>
        <v>0</v>
      </c>
      <c r="P227" s="13">
        <f t="shared" si="9"/>
      </c>
      <c r="Q227" s="13"/>
      <c r="S227" s="15"/>
    </row>
    <row r="228" spans="1:19" s="7" customFormat="1" ht="15.75" customHeight="1">
      <c r="A228" s="11"/>
      <c r="B228" s="8"/>
      <c r="C228" s="9"/>
      <c r="D228" s="23"/>
      <c r="E228" s="28"/>
      <c r="F228" s="11"/>
      <c r="G228" s="27"/>
      <c r="H228" s="23"/>
      <c r="I228" s="80"/>
      <c r="J228" s="28"/>
      <c r="K228" s="29"/>
      <c r="L228" s="12"/>
      <c r="M228" s="12"/>
      <c r="N228" s="12"/>
      <c r="O228" s="57">
        <f t="shared" si="8"/>
        <v>0</v>
      </c>
      <c r="P228" s="13">
        <f t="shared" si="9"/>
      </c>
      <c r="Q228" s="13"/>
      <c r="S228" s="15"/>
    </row>
    <row r="229" spans="1:19" s="7" customFormat="1" ht="15.75" customHeight="1">
      <c r="A229" s="11"/>
      <c r="B229" s="8"/>
      <c r="C229" s="9"/>
      <c r="D229" s="23"/>
      <c r="E229" s="28"/>
      <c r="F229" s="11"/>
      <c r="G229" s="27"/>
      <c r="H229" s="23"/>
      <c r="I229" s="80"/>
      <c r="J229" s="28"/>
      <c r="K229" s="29"/>
      <c r="L229" s="12"/>
      <c r="M229" s="12"/>
      <c r="N229" s="12"/>
      <c r="O229" s="57">
        <f t="shared" si="8"/>
        <v>0</v>
      </c>
      <c r="P229" s="13">
        <f t="shared" si="9"/>
      </c>
      <c r="Q229" s="13"/>
      <c r="S229" s="15"/>
    </row>
    <row r="230" spans="1:19" s="7" customFormat="1" ht="15.75" customHeight="1">
      <c r="A230" s="11"/>
      <c r="B230" s="8"/>
      <c r="C230" s="9"/>
      <c r="D230" s="23"/>
      <c r="E230" s="28"/>
      <c r="F230" s="11"/>
      <c r="G230" s="27"/>
      <c r="H230" s="23"/>
      <c r="I230" s="80"/>
      <c r="J230" s="28"/>
      <c r="K230" s="29"/>
      <c r="L230" s="12"/>
      <c r="M230" s="12"/>
      <c r="N230" s="12"/>
      <c r="O230" s="57">
        <f t="shared" si="8"/>
        <v>0</v>
      </c>
      <c r="P230" s="13">
        <f t="shared" si="9"/>
      </c>
      <c r="Q230" s="13"/>
      <c r="S230" s="15"/>
    </row>
    <row r="231" spans="1:19" s="7" customFormat="1" ht="15.75" customHeight="1">
      <c r="A231" s="11"/>
      <c r="B231" s="8"/>
      <c r="C231" s="9"/>
      <c r="D231" s="23"/>
      <c r="E231" s="28"/>
      <c r="F231" s="11"/>
      <c r="G231" s="27"/>
      <c r="H231" s="23"/>
      <c r="I231" s="80"/>
      <c r="J231" s="28"/>
      <c r="K231" s="29"/>
      <c r="L231" s="12"/>
      <c r="M231" s="12"/>
      <c r="N231" s="12"/>
      <c r="O231" s="57">
        <f t="shared" si="8"/>
        <v>0</v>
      </c>
      <c r="P231" s="13">
        <f t="shared" si="9"/>
      </c>
      <c r="Q231" s="13"/>
      <c r="S231" s="15"/>
    </row>
    <row r="232" spans="1:19" s="7" customFormat="1" ht="15.75" customHeight="1">
      <c r="A232" s="11"/>
      <c r="B232" s="8"/>
      <c r="C232" s="9"/>
      <c r="D232" s="23"/>
      <c r="E232" s="28"/>
      <c r="F232" s="11"/>
      <c r="G232" s="27"/>
      <c r="H232" s="23"/>
      <c r="I232" s="80"/>
      <c r="J232" s="28"/>
      <c r="K232" s="29"/>
      <c r="L232" s="12"/>
      <c r="M232" s="12"/>
      <c r="N232" s="12"/>
      <c r="O232" s="57">
        <f t="shared" si="8"/>
        <v>0</v>
      </c>
      <c r="P232" s="13">
        <f t="shared" si="9"/>
      </c>
      <c r="Q232" s="13"/>
      <c r="S232" s="15"/>
    </row>
    <row r="233" spans="1:19" s="7" customFormat="1" ht="15.75" customHeight="1">
      <c r="A233" s="11"/>
      <c r="B233" s="8"/>
      <c r="C233" s="9"/>
      <c r="D233" s="23"/>
      <c r="E233" s="28"/>
      <c r="F233" s="11"/>
      <c r="G233" s="27"/>
      <c r="H233" s="23"/>
      <c r="I233" s="80"/>
      <c r="J233" s="28"/>
      <c r="K233" s="29"/>
      <c r="L233" s="12"/>
      <c r="M233" s="12"/>
      <c r="N233" s="12"/>
      <c r="O233" s="57">
        <f t="shared" si="8"/>
        <v>0</v>
      </c>
      <c r="P233" s="13">
        <f t="shared" si="9"/>
      </c>
      <c r="Q233" s="13"/>
      <c r="S233" s="15"/>
    </row>
    <row r="234" spans="1:19" s="7" customFormat="1" ht="15.75" customHeight="1">
      <c r="A234" s="11"/>
      <c r="B234" s="8"/>
      <c r="C234" s="9"/>
      <c r="D234" s="23"/>
      <c r="E234" s="28"/>
      <c r="F234" s="11"/>
      <c r="G234" s="27"/>
      <c r="H234" s="23"/>
      <c r="I234" s="80"/>
      <c r="J234" s="28"/>
      <c r="K234" s="29"/>
      <c r="L234" s="12"/>
      <c r="M234" s="12"/>
      <c r="N234" s="12"/>
      <c r="O234" s="57">
        <f t="shared" si="8"/>
        <v>0</v>
      </c>
      <c r="P234" s="13">
        <f t="shared" si="9"/>
      </c>
      <c r="Q234" s="13"/>
      <c r="S234" s="15"/>
    </row>
    <row r="235" spans="1:19" s="7" customFormat="1" ht="15.75" customHeight="1">
      <c r="A235" s="11"/>
      <c r="B235" s="8"/>
      <c r="C235" s="9"/>
      <c r="D235" s="23"/>
      <c r="E235" s="28"/>
      <c r="F235" s="11"/>
      <c r="G235" s="27"/>
      <c r="H235" s="23"/>
      <c r="I235" s="80"/>
      <c r="J235" s="28"/>
      <c r="K235" s="29"/>
      <c r="L235" s="12"/>
      <c r="M235" s="12"/>
      <c r="N235" s="12"/>
      <c r="O235" s="57">
        <f t="shared" si="8"/>
        <v>0</v>
      </c>
      <c r="P235" s="13">
        <f t="shared" si="9"/>
      </c>
      <c r="Q235" s="13"/>
      <c r="S235" s="15"/>
    </row>
    <row r="236" spans="1:19" s="7" customFormat="1" ht="15.75" customHeight="1">
      <c r="A236" s="11"/>
      <c r="B236" s="8"/>
      <c r="C236" s="9"/>
      <c r="D236" s="23"/>
      <c r="E236" s="28"/>
      <c r="F236" s="11"/>
      <c r="G236" s="27"/>
      <c r="H236" s="23"/>
      <c r="I236" s="80"/>
      <c r="J236" s="28"/>
      <c r="K236" s="29"/>
      <c r="L236" s="12"/>
      <c r="M236" s="12"/>
      <c r="N236" s="12"/>
      <c r="O236" s="57">
        <f t="shared" si="8"/>
        <v>0</v>
      </c>
      <c r="P236" s="13">
        <f t="shared" si="9"/>
      </c>
      <c r="Q236" s="13"/>
      <c r="S236" s="15"/>
    </row>
    <row r="237" spans="1:19" s="7" customFormat="1" ht="15.75" customHeight="1">
      <c r="A237" s="11"/>
      <c r="B237" s="8"/>
      <c r="C237" s="9"/>
      <c r="D237" s="23"/>
      <c r="E237" s="28"/>
      <c r="F237" s="11"/>
      <c r="G237" s="27"/>
      <c r="H237" s="23"/>
      <c r="I237" s="80"/>
      <c r="J237" s="28"/>
      <c r="K237" s="29"/>
      <c r="L237" s="12"/>
      <c r="M237" s="12"/>
      <c r="N237" s="12"/>
      <c r="O237" s="57">
        <f t="shared" si="8"/>
        <v>0</v>
      </c>
      <c r="P237" s="13">
        <f t="shared" si="9"/>
      </c>
      <c r="Q237" s="13"/>
      <c r="S237" s="15"/>
    </row>
    <row r="238" spans="1:19" s="7" customFormat="1" ht="15.75" customHeight="1">
      <c r="A238" s="11"/>
      <c r="B238" s="8"/>
      <c r="C238" s="9"/>
      <c r="D238" s="23"/>
      <c r="E238" s="28"/>
      <c r="F238" s="11"/>
      <c r="G238" s="27"/>
      <c r="H238" s="23"/>
      <c r="I238" s="80"/>
      <c r="J238" s="28"/>
      <c r="K238" s="29"/>
      <c r="L238" s="12"/>
      <c r="M238" s="12"/>
      <c r="N238" s="12"/>
      <c r="O238" s="57">
        <f t="shared" si="8"/>
        <v>0</v>
      </c>
      <c r="P238" s="13">
        <f t="shared" si="9"/>
      </c>
      <c r="Q238" s="13"/>
      <c r="S238" s="15"/>
    </row>
    <row r="239" spans="1:19" s="7" customFormat="1" ht="15.75" customHeight="1">
      <c r="A239" s="11"/>
      <c r="B239" s="8"/>
      <c r="C239" s="9"/>
      <c r="D239" s="23"/>
      <c r="E239" s="28"/>
      <c r="F239" s="11"/>
      <c r="G239" s="27"/>
      <c r="H239" s="23"/>
      <c r="I239" s="80"/>
      <c r="J239" s="28"/>
      <c r="K239" s="29"/>
      <c r="L239" s="12"/>
      <c r="M239" s="12"/>
      <c r="N239" s="12"/>
      <c r="O239" s="57">
        <f t="shared" si="8"/>
        <v>0</v>
      </c>
      <c r="P239" s="13">
        <f t="shared" si="9"/>
      </c>
      <c r="Q239" s="13"/>
      <c r="S239" s="15"/>
    </row>
    <row r="240" spans="1:19" s="7" customFormat="1" ht="15.75" customHeight="1">
      <c r="A240" s="11"/>
      <c r="B240" s="8"/>
      <c r="C240" s="9"/>
      <c r="D240" s="23"/>
      <c r="E240" s="28"/>
      <c r="F240" s="11"/>
      <c r="G240" s="27"/>
      <c r="H240" s="23"/>
      <c r="I240" s="80"/>
      <c r="J240" s="28"/>
      <c r="K240" s="29"/>
      <c r="L240" s="12"/>
      <c r="M240" s="12"/>
      <c r="N240" s="12"/>
      <c r="O240" s="57">
        <f t="shared" si="8"/>
        <v>0</v>
      </c>
      <c r="P240" s="13">
        <f t="shared" si="9"/>
      </c>
      <c r="Q240" s="13"/>
      <c r="S240" s="15"/>
    </row>
    <row r="241" spans="1:19" s="7" customFormat="1" ht="15.75" customHeight="1">
      <c r="A241" s="11"/>
      <c r="B241" s="8"/>
      <c r="C241" s="9"/>
      <c r="D241" s="23"/>
      <c r="E241" s="28"/>
      <c r="F241" s="11"/>
      <c r="G241" s="27"/>
      <c r="H241" s="23"/>
      <c r="I241" s="80"/>
      <c r="J241" s="28"/>
      <c r="K241" s="29"/>
      <c r="L241" s="12"/>
      <c r="M241" s="12"/>
      <c r="N241" s="12"/>
      <c r="O241" s="57">
        <f t="shared" si="8"/>
        <v>0</v>
      </c>
      <c r="P241" s="13">
        <f t="shared" si="9"/>
      </c>
      <c r="Q241" s="13"/>
      <c r="S241" s="15"/>
    </row>
    <row r="242" spans="1:19" s="7" customFormat="1" ht="15.75" customHeight="1">
      <c r="A242" s="11"/>
      <c r="B242" s="8"/>
      <c r="C242" s="9"/>
      <c r="D242" s="23"/>
      <c r="E242" s="28"/>
      <c r="F242" s="11"/>
      <c r="G242" s="27"/>
      <c r="H242" s="23"/>
      <c r="I242" s="80"/>
      <c r="J242" s="28"/>
      <c r="K242" s="29"/>
      <c r="L242" s="12"/>
      <c r="M242" s="12"/>
      <c r="N242" s="12"/>
      <c r="O242" s="57">
        <f t="shared" si="8"/>
        <v>0</v>
      </c>
      <c r="P242" s="13">
        <f t="shared" si="9"/>
      </c>
      <c r="Q242" s="13"/>
      <c r="S242" s="15"/>
    </row>
    <row r="243" spans="1:19" s="7" customFormat="1" ht="15.75" customHeight="1">
      <c r="A243" s="11"/>
      <c r="B243" s="8"/>
      <c r="C243" s="9"/>
      <c r="D243" s="23"/>
      <c r="E243" s="28"/>
      <c r="F243" s="11"/>
      <c r="G243" s="27"/>
      <c r="H243" s="23"/>
      <c r="I243" s="80"/>
      <c r="J243" s="28"/>
      <c r="K243" s="29"/>
      <c r="L243" s="12"/>
      <c r="M243" s="12"/>
      <c r="N243" s="12"/>
      <c r="O243" s="57">
        <f t="shared" si="8"/>
        <v>0</v>
      </c>
      <c r="P243" s="13">
        <f t="shared" si="9"/>
      </c>
      <c r="Q243" s="13"/>
      <c r="S243" s="15"/>
    </row>
    <row r="244" spans="1:19" s="7" customFormat="1" ht="15.75" customHeight="1">
      <c r="A244" s="11"/>
      <c r="B244" s="8"/>
      <c r="C244" s="9"/>
      <c r="D244" s="23"/>
      <c r="E244" s="28"/>
      <c r="F244" s="11"/>
      <c r="G244" s="27"/>
      <c r="H244" s="23"/>
      <c r="I244" s="80"/>
      <c r="J244" s="28"/>
      <c r="K244" s="29"/>
      <c r="L244" s="12"/>
      <c r="M244" s="12"/>
      <c r="N244" s="12"/>
      <c r="O244" s="57">
        <f t="shared" si="8"/>
        <v>0</v>
      </c>
      <c r="P244" s="13">
        <f t="shared" si="9"/>
      </c>
      <c r="Q244" s="13"/>
      <c r="S244" s="15"/>
    </row>
    <row r="245" spans="1:19" s="7" customFormat="1" ht="15.75" customHeight="1">
      <c r="A245" s="11"/>
      <c r="B245" s="8"/>
      <c r="C245" s="9"/>
      <c r="D245" s="23"/>
      <c r="E245" s="28"/>
      <c r="F245" s="11"/>
      <c r="G245" s="27"/>
      <c r="H245" s="23"/>
      <c r="I245" s="80"/>
      <c r="J245" s="28"/>
      <c r="K245" s="29"/>
      <c r="L245" s="12"/>
      <c r="M245" s="12"/>
      <c r="N245" s="12"/>
      <c r="O245" s="57">
        <f t="shared" si="8"/>
        <v>0</v>
      </c>
      <c r="P245" s="13">
        <f t="shared" si="9"/>
      </c>
      <c r="Q245" s="13"/>
      <c r="S245" s="15"/>
    </row>
    <row r="246" spans="1:19" s="7" customFormat="1" ht="15.75" customHeight="1">
      <c r="A246" s="11"/>
      <c r="B246" s="8"/>
      <c r="C246" s="9"/>
      <c r="D246" s="23"/>
      <c r="E246" s="28"/>
      <c r="F246" s="11"/>
      <c r="G246" s="27"/>
      <c r="H246" s="23"/>
      <c r="I246" s="80"/>
      <c r="J246" s="28"/>
      <c r="K246" s="29"/>
      <c r="L246" s="12"/>
      <c r="M246" s="12"/>
      <c r="N246" s="12"/>
      <c r="O246" s="57">
        <f t="shared" si="8"/>
        <v>0</v>
      </c>
      <c r="P246" s="13">
        <f t="shared" si="9"/>
      </c>
      <c r="Q246" s="13"/>
      <c r="S246" s="15"/>
    </row>
    <row r="247" spans="1:19" s="7" customFormat="1" ht="15.75" customHeight="1">
      <c r="A247" s="11"/>
      <c r="B247" s="8"/>
      <c r="C247" s="9"/>
      <c r="D247" s="23"/>
      <c r="E247" s="28"/>
      <c r="F247" s="11"/>
      <c r="G247" s="27"/>
      <c r="H247" s="23"/>
      <c r="I247" s="80"/>
      <c r="J247" s="28"/>
      <c r="K247" s="29"/>
      <c r="L247" s="12"/>
      <c r="M247" s="12"/>
      <c r="N247" s="12"/>
      <c r="O247" s="57">
        <f t="shared" si="8"/>
        <v>0</v>
      </c>
      <c r="P247" s="13">
        <f t="shared" si="9"/>
      </c>
      <c r="Q247" s="13"/>
      <c r="S247" s="15"/>
    </row>
    <row r="248" spans="1:19" s="7" customFormat="1" ht="15.75" customHeight="1">
      <c r="A248" s="11"/>
      <c r="B248" s="8"/>
      <c r="C248" s="9"/>
      <c r="D248" s="23"/>
      <c r="E248" s="28"/>
      <c r="F248" s="11"/>
      <c r="G248" s="27"/>
      <c r="H248" s="23"/>
      <c r="I248" s="80"/>
      <c r="J248" s="28"/>
      <c r="K248" s="29"/>
      <c r="L248" s="12"/>
      <c r="M248" s="12"/>
      <c r="N248" s="12"/>
      <c r="O248" s="57">
        <f t="shared" si="8"/>
        <v>0</v>
      </c>
      <c r="P248" s="13">
        <f t="shared" si="9"/>
      </c>
      <c r="Q248" s="13"/>
      <c r="S248" s="15"/>
    </row>
    <row r="249" spans="1:19" s="7" customFormat="1" ht="15.75" customHeight="1">
      <c r="A249" s="11"/>
      <c r="B249" s="8"/>
      <c r="C249" s="9"/>
      <c r="D249" s="23"/>
      <c r="E249" s="28"/>
      <c r="F249" s="11"/>
      <c r="G249" s="27"/>
      <c r="H249" s="23"/>
      <c r="I249" s="80"/>
      <c r="J249" s="28"/>
      <c r="K249" s="29"/>
      <c r="L249" s="12"/>
      <c r="M249" s="12"/>
      <c r="N249" s="12"/>
      <c r="O249" s="57">
        <f t="shared" si="8"/>
        <v>0</v>
      </c>
      <c r="P249" s="13">
        <f t="shared" si="9"/>
      </c>
      <c r="Q249" s="13"/>
      <c r="S249" s="15"/>
    </row>
    <row r="250" spans="1:19" s="7" customFormat="1" ht="15.75" customHeight="1">
      <c r="A250" s="11"/>
      <c r="B250" s="8"/>
      <c r="C250" s="9"/>
      <c r="D250" s="23"/>
      <c r="E250" s="28"/>
      <c r="F250" s="11"/>
      <c r="G250" s="27"/>
      <c r="H250" s="23"/>
      <c r="I250" s="80"/>
      <c r="J250" s="28"/>
      <c r="K250" s="29"/>
      <c r="L250" s="12"/>
      <c r="M250" s="12"/>
      <c r="N250" s="12"/>
      <c r="O250" s="57">
        <f t="shared" si="8"/>
        <v>0</v>
      </c>
      <c r="P250" s="13">
        <f t="shared" si="9"/>
      </c>
      <c r="Q250" s="13"/>
      <c r="S250" s="15"/>
    </row>
    <row r="251" spans="1:19" s="7" customFormat="1" ht="15.75" customHeight="1">
      <c r="A251" s="11"/>
      <c r="B251" s="8"/>
      <c r="C251" s="9"/>
      <c r="D251" s="23"/>
      <c r="E251" s="28"/>
      <c r="F251" s="11"/>
      <c r="G251" s="27"/>
      <c r="H251" s="23"/>
      <c r="I251" s="80"/>
      <c r="J251" s="28"/>
      <c r="K251" s="29"/>
      <c r="L251" s="12"/>
      <c r="M251" s="12"/>
      <c r="N251" s="12"/>
      <c r="O251" s="57">
        <f t="shared" si="8"/>
        <v>0</v>
      </c>
      <c r="P251" s="13">
        <f t="shared" si="9"/>
      </c>
      <c r="Q251" s="13"/>
      <c r="S251" s="15"/>
    </row>
    <row r="252" spans="1:19" s="7" customFormat="1" ht="15.75" customHeight="1">
      <c r="A252" s="11"/>
      <c r="B252" s="8"/>
      <c r="C252" s="9"/>
      <c r="D252" s="23"/>
      <c r="E252" s="28"/>
      <c r="F252" s="11"/>
      <c r="G252" s="27"/>
      <c r="H252" s="23"/>
      <c r="I252" s="80"/>
      <c r="J252" s="28"/>
      <c r="K252" s="29"/>
      <c r="L252" s="12"/>
      <c r="M252" s="12"/>
      <c r="N252" s="12"/>
      <c r="O252" s="57">
        <f t="shared" si="8"/>
        <v>0</v>
      </c>
      <c r="P252" s="13">
        <f t="shared" si="9"/>
      </c>
      <c r="Q252" s="13"/>
      <c r="S252" s="15"/>
    </row>
    <row r="253" spans="1:19" s="7" customFormat="1" ht="15.75" customHeight="1">
      <c r="A253" s="11"/>
      <c r="B253" s="8"/>
      <c r="C253" s="9"/>
      <c r="D253" s="23"/>
      <c r="E253" s="28"/>
      <c r="F253" s="11"/>
      <c r="G253" s="27"/>
      <c r="H253" s="23"/>
      <c r="I253" s="80"/>
      <c r="J253" s="28"/>
      <c r="K253" s="29"/>
      <c r="L253" s="12"/>
      <c r="M253" s="12"/>
      <c r="N253" s="12"/>
      <c r="O253" s="57">
        <f t="shared" si="8"/>
        <v>0</v>
      </c>
      <c r="P253" s="13">
        <f t="shared" si="9"/>
      </c>
      <c r="Q253" s="13"/>
      <c r="S253" s="15"/>
    </row>
    <row r="254" spans="1:19" s="7" customFormat="1" ht="15.75" customHeight="1">
      <c r="A254" s="11"/>
      <c r="B254" s="8"/>
      <c r="C254" s="9"/>
      <c r="D254" s="23"/>
      <c r="E254" s="28"/>
      <c r="F254" s="11"/>
      <c r="G254" s="27"/>
      <c r="H254" s="23"/>
      <c r="I254" s="80"/>
      <c r="J254" s="28"/>
      <c r="K254" s="29"/>
      <c r="L254" s="12"/>
      <c r="M254" s="12"/>
      <c r="N254" s="12"/>
      <c r="O254" s="57">
        <f t="shared" si="8"/>
        <v>0</v>
      </c>
      <c r="P254" s="13">
        <f t="shared" si="9"/>
      </c>
      <c r="Q254" s="13"/>
      <c r="S254" s="15"/>
    </row>
    <row r="255" spans="1:19" s="7" customFormat="1" ht="15.75" customHeight="1">
      <c r="A255" s="11"/>
      <c r="B255" s="8"/>
      <c r="C255" s="9"/>
      <c r="D255" s="23"/>
      <c r="E255" s="28"/>
      <c r="F255" s="11"/>
      <c r="G255" s="27"/>
      <c r="H255" s="23"/>
      <c r="I255" s="80"/>
      <c r="J255" s="28"/>
      <c r="K255" s="29"/>
      <c r="L255" s="12"/>
      <c r="M255" s="12"/>
      <c r="N255" s="12"/>
      <c r="O255" s="57">
        <f t="shared" si="8"/>
        <v>0</v>
      </c>
      <c r="P255" s="13">
        <f t="shared" si="9"/>
      </c>
      <c r="Q255" s="13"/>
      <c r="S255" s="15"/>
    </row>
    <row r="256" spans="1:19" s="7" customFormat="1" ht="15.75" customHeight="1">
      <c r="A256" s="11"/>
      <c r="B256" s="8"/>
      <c r="C256" s="9"/>
      <c r="D256" s="23"/>
      <c r="E256" s="28"/>
      <c r="F256" s="11"/>
      <c r="G256" s="27"/>
      <c r="H256" s="23"/>
      <c r="I256" s="80"/>
      <c r="J256" s="28"/>
      <c r="K256" s="29"/>
      <c r="L256" s="12"/>
      <c r="M256" s="12"/>
      <c r="N256" s="12"/>
      <c r="O256" s="57">
        <f t="shared" si="8"/>
        <v>0</v>
      </c>
      <c r="P256" s="13">
        <f t="shared" si="9"/>
      </c>
      <c r="Q256" s="13"/>
      <c r="S256" s="15"/>
    </row>
    <row r="257" spans="1:19" s="7" customFormat="1" ht="15.75" customHeight="1">
      <c r="A257" s="11"/>
      <c r="B257" s="8"/>
      <c r="C257" s="9"/>
      <c r="D257" s="23"/>
      <c r="E257" s="28"/>
      <c r="F257" s="11"/>
      <c r="G257" s="27"/>
      <c r="H257" s="23"/>
      <c r="I257" s="80"/>
      <c r="J257" s="28"/>
      <c r="K257" s="29"/>
      <c r="L257" s="12"/>
      <c r="M257" s="12"/>
      <c r="N257" s="12"/>
      <c r="O257" s="57">
        <f aca="true" t="shared" si="10" ref="O257:O320">$N257*3.2808</f>
        <v>0</v>
      </c>
      <c r="P257" s="13">
        <f t="shared" si="9"/>
      </c>
      <c r="Q257" s="13"/>
      <c r="S257" s="15"/>
    </row>
    <row r="258" spans="1:19" s="7" customFormat="1" ht="15.75" customHeight="1">
      <c r="A258" s="11"/>
      <c r="B258" s="8"/>
      <c r="C258" s="9"/>
      <c r="D258" s="23"/>
      <c r="E258" s="28"/>
      <c r="F258" s="11"/>
      <c r="G258" s="27"/>
      <c r="H258" s="23"/>
      <c r="I258" s="80"/>
      <c r="J258" s="28"/>
      <c r="K258" s="29"/>
      <c r="L258" s="12"/>
      <c r="M258" s="12"/>
      <c r="N258" s="12"/>
      <c r="O258" s="57">
        <f t="shared" si="10"/>
        <v>0</v>
      </c>
      <c r="P258" s="13">
        <f t="shared" si="9"/>
      </c>
      <c r="Q258" s="13"/>
      <c r="S258" s="15"/>
    </row>
    <row r="259" spans="1:19" s="7" customFormat="1" ht="15.75" customHeight="1">
      <c r="A259" s="11"/>
      <c r="B259" s="8"/>
      <c r="C259" s="9"/>
      <c r="D259" s="23"/>
      <c r="E259" s="28"/>
      <c r="F259" s="11"/>
      <c r="G259" s="27"/>
      <c r="H259" s="23"/>
      <c r="I259" s="80"/>
      <c r="J259" s="28"/>
      <c r="K259" s="29"/>
      <c r="L259" s="12"/>
      <c r="M259" s="12"/>
      <c r="N259" s="12"/>
      <c r="O259" s="57">
        <f t="shared" si="10"/>
        <v>0</v>
      </c>
      <c r="P259" s="13">
        <f aca="true" t="shared" si="11" ref="P259:P322">IF(L259&lt;&gt;"",-L259-$C$2,"")</f>
      </c>
      <c r="Q259" s="13"/>
      <c r="S259" s="15"/>
    </row>
    <row r="260" spans="1:19" s="7" customFormat="1" ht="15.75" customHeight="1">
      <c r="A260" s="11"/>
      <c r="B260" s="8"/>
      <c r="C260" s="9"/>
      <c r="D260" s="23"/>
      <c r="E260" s="28"/>
      <c r="F260" s="11"/>
      <c r="G260" s="27"/>
      <c r="H260" s="23"/>
      <c r="I260" s="80"/>
      <c r="J260" s="28"/>
      <c r="K260" s="29"/>
      <c r="L260" s="12"/>
      <c r="M260" s="12"/>
      <c r="N260" s="12"/>
      <c r="O260" s="57">
        <f t="shared" si="10"/>
        <v>0</v>
      </c>
      <c r="P260" s="13">
        <f t="shared" si="11"/>
      </c>
      <c r="Q260" s="13"/>
      <c r="S260" s="15"/>
    </row>
    <row r="261" spans="1:19" s="7" customFormat="1" ht="15.75" customHeight="1">
      <c r="A261" s="11"/>
      <c r="B261" s="8"/>
      <c r="C261" s="9"/>
      <c r="D261" s="23"/>
      <c r="E261" s="28"/>
      <c r="F261" s="11"/>
      <c r="G261" s="27"/>
      <c r="H261" s="23"/>
      <c r="I261" s="80"/>
      <c r="J261" s="28"/>
      <c r="K261" s="29"/>
      <c r="L261" s="12"/>
      <c r="M261" s="12"/>
      <c r="N261" s="12"/>
      <c r="O261" s="57">
        <f t="shared" si="10"/>
        <v>0</v>
      </c>
      <c r="P261" s="13">
        <f t="shared" si="11"/>
      </c>
      <c r="Q261" s="13"/>
      <c r="S261" s="15"/>
    </row>
    <row r="262" spans="1:19" s="7" customFormat="1" ht="15.75" customHeight="1">
      <c r="A262" s="11"/>
      <c r="B262" s="8"/>
      <c r="C262" s="9"/>
      <c r="D262" s="23"/>
      <c r="E262" s="28"/>
      <c r="F262" s="11"/>
      <c r="G262" s="27"/>
      <c r="H262" s="23"/>
      <c r="I262" s="80"/>
      <c r="J262" s="28"/>
      <c r="K262" s="29"/>
      <c r="L262" s="12"/>
      <c r="M262" s="12"/>
      <c r="N262" s="12"/>
      <c r="O262" s="57">
        <f t="shared" si="10"/>
        <v>0</v>
      </c>
      <c r="P262" s="13">
        <f t="shared" si="11"/>
      </c>
      <c r="Q262" s="13"/>
      <c r="S262" s="15"/>
    </row>
    <row r="263" spans="1:19" s="7" customFormat="1" ht="15.75" customHeight="1">
      <c r="A263" s="11"/>
      <c r="B263" s="8"/>
      <c r="C263" s="9"/>
      <c r="D263" s="23"/>
      <c r="E263" s="28"/>
      <c r="F263" s="11"/>
      <c r="G263" s="27"/>
      <c r="H263" s="23"/>
      <c r="I263" s="80"/>
      <c r="J263" s="28"/>
      <c r="K263" s="29"/>
      <c r="L263" s="12"/>
      <c r="M263" s="12"/>
      <c r="N263" s="12"/>
      <c r="O263" s="57">
        <f t="shared" si="10"/>
        <v>0</v>
      </c>
      <c r="P263" s="13">
        <f t="shared" si="11"/>
      </c>
      <c r="Q263" s="13"/>
      <c r="S263" s="15"/>
    </row>
    <row r="264" spans="1:19" s="7" customFormat="1" ht="15.75" customHeight="1">
      <c r="A264" s="11"/>
      <c r="B264" s="8"/>
      <c r="C264" s="9"/>
      <c r="D264" s="23"/>
      <c r="E264" s="28"/>
      <c r="F264" s="11"/>
      <c r="G264" s="27"/>
      <c r="H264" s="23"/>
      <c r="I264" s="80"/>
      <c r="J264" s="28"/>
      <c r="K264" s="29"/>
      <c r="L264" s="12"/>
      <c r="M264" s="12"/>
      <c r="N264" s="12"/>
      <c r="O264" s="57">
        <f t="shared" si="10"/>
        <v>0</v>
      </c>
      <c r="P264" s="13">
        <f t="shared" si="11"/>
      </c>
      <c r="Q264" s="13"/>
      <c r="S264" s="15"/>
    </row>
    <row r="265" spans="1:19" s="7" customFormat="1" ht="15.75" customHeight="1">
      <c r="A265" s="11"/>
      <c r="B265" s="8"/>
      <c r="C265" s="9"/>
      <c r="D265" s="23"/>
      <c r="E265" s="28"/>
      <c r="F265" s="11"/>
      <c r="G265" s="27"/>
      <c r="H265" s="23"/>
      <c r="I265" s="80"/>
      <c r="J265" s="28"/>
      <c r="K265" s="29"/>
      <c r="L265" s="12"/>
      <c r="M265" s="12"/>
      <c r="N265" s="12"/>
      <c r="O265" s="57">
        <f t="shared" si="10"/>
        <v>0</v>
      </c>
      <c r="P265" s="13">
        <f t="shared" si="11"/>
      </c>
      <c r="Q265" s="13"/>
      <c r="S265" s="15"/>
    </row>
    <row r="266" spans="1:19" s="7" customFormat="1" ht="15.75" customHeight="1">
      <c r="A266" s="11"/>
      <c r="B266" s="8"/>
      <c r="C266" s="9"/>
      <c r="D266" s="23"/>
      <c r="E266" s="28"/>
      <c r="F266" s="11"/>
      <c r="G266" s="27"/>
      <c r="H266" s="23"/>
      <c r="I266" s="80"/>
      <c r="J266" s="28"/>
      <c r="K266" s="29"/>
      <c r="L266" s="12"/>
      <c r="M266" s="12"/>
      <c r="N266" s="12"/>
      <c r="O266" s="57">
        <f t="shared" si="10"/>
        <v>0</v>
      </c>
      <c r="P266" s="13">
        <f t="shared" si="11"/>
      </c>
      <c r="Q266" s="13"/>
      <c r="S266" s="15"/>
    </row>
    <row r="267" spans="1:19" s="7" customFormat="1" ht="15.75" customHeight="1">
      <c r="A267" s="11"/>
      <c r="B267" s="8"/>
      <c r="C267" s="9"/>
      <c r="D267" s="23"/>
      <c r="E267" s="28"/>
      <c r="F267" s="11"/>
      <c r="G267" s="27"/>
      <c r="H267" s="23"/>
      <c r="I267" s="80"/>
      <c r="J267" s="28"/>
      <c r="K267" s="29"/>
      <c r="L267" s="12"/>
      <c r="M267" s="12"/>
      <c r="N267" s="12"/>
      <c r="O267" s="57">
        <f t="shared" si="10"/>
        <v>0</v>
      </c>
      <c r="P267" s="13">
        <f t="shared" si="11"/>
      </c>
      <c r="Q267" s="13"/>
      <c r="S267" s="15"/>
    </row>
    <row r="268" spans="1:19" s="7" customFormat="1" ht="15.75" customHeight="1">
      <c r="A268" s="11"/>
      <c r="B268" s="8"/>
      <c r="C268" s="9"/>
      <c r="D268" s="23"/>
      <c r="E268" s="28"/>
      <c r="F268" s="11"/>
      <c r="G268" s="27"/>
      <c r="H268" s="23"/>
      <c r="I268" s="80"/>
      <c r="J268" s="28"/>
      <c r="K268" s="29"/>
      <c r="L268" s="12"/>
      <c r="M268" s="12"/>
      <c r="N268" s="12"/>
      <c r="O268" s="57">
        <f t="shared" si="10"/>
        <v>0</v>
      </c>
      <c r="P268" s="13">
        <f t="shared" si="11"/>
      </c>
      <c r="Q268" s="13"/>
      <c r="S268" s="15"/>
    </row>
    <row r="269" spans="1:19" s="7" customFormat="1" ht="15.75" customHeight="1">
      <c r="A269" s="11"/>
      <c r="B269" s="8"/>
      <c r="C269" s="9"/>
      <c r="D269" s="23"/>
      <c r="E269" s="28"/>
      <c r="F269" s="11"/>
      <c r="G269" s="27"/>
      <c r="H269" s="23"/>
      <c r="I269" s="80"/>
      <c r="J269" s="28"/>
      <c r="K269" s="29"/>
      <c r="L269" s="12"/>
      <c r="M269" s="12"/>
      <c r="N269" s="12"/>
      <c r="O269" s="57">
        <f t="shared" si="10"/>
        <v>0</v>
      </c>
      <c r="P269" s="13">
        <f t="shared" si="11"/>
      </c>
      <c r="Q269" s="13"/>
      <c r="S269" s="15"/>
    </row>
    <row r="270" spans="1:19" s="7" customFormat="1" ht="15.75" customHeight="1">
      <c r="A270" s="11"/>
      <c r="B270" s="8"/>
      <c r="C270" s="9"/>
      <c r="D270" s="23"/>
      <c r="E270" s="28"/>
      <c r="F270" s="11"/>
      <c r="G270" s="27"/>
      <c r="H270" s="23"/>
      <c r="I270" s="80"/>
      <c r="J270" s="28"/>
      <c r="K270" s="29"/>
      <c r="L270" s="12"/>
      <c r="M270" s="12"/>
      <c r="N270" s="12"/>
      <c r="O270" s="57">
        <f t="shared" si="10"/>
        <v>0</v>
      </c>
      <c r="P270" s="13">
        <f t="shared" si="11"/>
      </c>
      <c r="Q270" s="13"/>
      <c r="S270" s="15"/>
    </row>
    <row r="271" spans="1:19" s="7" customFormat="1" ht="15.75" customHeight="1">
      <c r="A271" s="11"/>
      <c r="B271" s="8"/>
      <c r="C271" s="9"/>
      <c r="D271" s="23"/>
      <c r="E271" s="28"/>
      <c r="F271" s="11"/>
      <c r="G271" s="27"/>
      <c r="H271" s="23"/>
      <c r="I271" s="80"/>
      <c r="J271" s="28"/>
      <c r="K271" s="29"/>
      <c r="L271" s="12"/>
      <c r="M271" s="12"/>
      <c r="N271" s="12"/>
      <c r="O271" s="57">
        <f t="shared" si="10"/>
        <v>0</v>
      </c>
      <c r="P271" s="13">
        <f t="shared" si="11"/>
      </c>
      <c r="Q271" s="13"/>
      <c r="S271" s="15"/>
    </row>
    <row r="272" spans="1:19" s="7" customFormat="1" ht="15.75" customHeight="1">
      <c r="A272" s="11"/>
      <c r="B272" s="8"/>
      <c r="C272" s="9"/>
      <c r="D272" s="23"/>
      <c r="E272" s="28"/>
      <c r="F272" s="11"/>
      <c r="G272" s="27"/>
      <c r="H272" s="23"/>
      <c r="I272" s="80"/>
      <c r="J272" s="28"/>
      <c r="K272" s="29"/>
      <c r="L272" s="12"/>
      <c r="M272" s="12"/>
      <c r="N272" s="12"/>
      <c r="O272" s="57">
        <f t="shared" si="10"/>
        <v>0</v>
      </c>
      <c r="P272" s="13">
        <f t="shared" si="11"/>
      </c>
      <c r="Q272" s="13"/>
      <c r="S272" s="15"/>
    </row>
    <row r="273" spans="1:19" s="7" customFormat="1" ht="15.75" customHeight="1">
      <c r="A273" s="11"/>
      <c r="B273" s="8"/>
      <c r="C273" s="9"/>
      <c r="D273" s="23"/>
      <c r="E273" s="28"/>
      <c r="F273" s="11"/>
      <c r="G273" s="27"/>
      <c r="H273" s="23"/>
      <c r="I273" s="80"/>
      <c r="J273" s="28"/>
      <c r="K273" s="29"/>
      <c r="L273" s="12"/>
      <c r="M273" s="12"/>
      <c r="N273" s="12"/>
      <c r="O273" s="57">
        <f t="shared" si="10"/>
        <v>0</v>
      </c>
      <c r="P273" s="13">
        <f t="shared" si="11"/>
      </c>
      <c r="Q273" s="13"/>
      <c r="S273" s="15"/>
    </row>
    <row r="274" spans="1:19" s="7" customFormat="1" ht="15.75" customHeight="1">
      <c r="A274" s="11"/>
      <c r="B274" s="8"/>
      <c r="C274" s="9"/>
      <c r="D274" s="23"/>
      <c r="E274" s="28"/>
      <c r="F274" s="11"/>
      <c r="G274" s="27"/>
      <c r="H274" s="23"/>
      <c r="I274" s="80"/>
      <c r="J274" s="28"/>
      <c r="K274" s="29"/>
      <c r="L274" s="12"/>
      <c r="M274" s="12"/>
      <c r="N274" s="12"/>
      <c r="O274" s="57">
        <f t="shared" si="10"/>
        <v>0</v>
      </c>
      <c r="P274" s="13">
        <f t="shared" si="11"/>
      </c>
      <c r="Q274" s="13"/>
      <c r="S274" s="15"/>
    </row>
    <row r="275" spans="1:19" s="7" customFormat="1" ht="15.75" customHeight="1">
      <c r="A275" s="11"/>
      <c r="B275" s="8"/>
      <c r="C275" s="9"/>
      <c r="D275" s="23"/>
      <c r="E275" s="28"/>
      <c r="F275" s="11"/>
      <c r="G275" s="27"/>
      <c r="H275" s="23"/>
      <c r="I275" s="80"/>
      <c r="J275" s="28"/>
      <c r="K275" s="29"/>
      <c r="L275" s="12"/>
      <c r="M275" s="12"/>
      <c r="N275" s="12"/>
      <c r="O275" s="57">
        <f t="shared" si="10"/>
        <v>0</v>
      </c>
      <c r="P275" s="13">
        <f t="shared" si="11"/>
      </c>
      <c r="Q275" s="13"/>
      <c r="S275" s="15"/>
    </row>
    <row r="276" spans="1:19" s="7" customFormat="1" ht="15.75" customHeight="1">
      <c r="A276" s="11"/>
      <c r="B276" s="8"/>
      <c r="C276" s="9"/>
      <c r="D276" s="23"/>
      <c r="E276" s="28"/>
      <c r="F276" s="11"/>
      <c r="G276" s="27"/>
      <c r="H276" s="23"/>
      <c r="I276" s="80"/>
      <c r="J276" s="28"/>
      <c r="K276" s="29"/>
      <c r="L276" s="12"/>
      <c r="M276" s="12"/>
      <c r="N276" s="12"/>
      <c r="O276" s="57">
        <f t="shared" si="10"/>
        <v>0</v>
      </c>
      <c r="P276" s="13">
        <f t="shared" si="11"/>
      </c>
      <c r="Q276" s="13"/>
      <c r="S276" s="15"/>
    </row>
    <row r="277" spans="1:19" s="7" customFormat="1" ht="15.75" customHeight="1">
      <c r="A277" s="11"/>
      <c r="B277" s="8"/>
      <c r="C277" s="9"/>
      <c r="D277" s="23"/>
      <c r="E277" s="28"/>
      <c r="F277" s="11"/>
      <c r="G277" s="27"/>
      <c r="H277" s="23"/>
      <c r="I277" s="80"/>
      <c r="J277" s="28"/>
      <c r="K277" s="29"/>
      <c r="L277" s="12"/>
      <c r="M277" s="12"/>
      <c r="N277" s="12"/>
      <c r="O277" s="57">
        <f t="shared" si="10"/>
        <v>0</v>
      </c>
      <c r="P277" s="13">
        <f t="shared" si="11"/>
      </c>
      <c r="Q277" s="13"/>
      <c r="S277" s="15"/>
    </row>
    <row r="278" spans="1:19" s="7" customFormat="1" ht="15.75" customHeight="1">
      <c r="A278" s="11"/>
      <c r="B278" s="8"/>
      <c r="C278" s="9"/>
      <c r="D278" s="23"/>
      <c r="E278" s="28"/>
      <c r="F278" s="11"/>
      <c r="G278" s="27"/>
      <c r="H278" s="23"/>
      <c r="I278" s="80"/>
      <c r="J278" s="28"/>
      <c r="K278" s="29"/>
      <c r="L278" s="12"/>
      <c r="M278" s="12"/>
      <c r="N278" s="12"/>
      <c r="O278" s="57">
        <f t="shared" si="10"/>
        <v>0</v>
      </c>
      <c r="P278" s="13">
        <f t="shared" si="11"/>
      </c>
      <c r="Q278" s="13"/>
      <c r="S278" s="15"/>
    </row>
    <row r="279" spans="1:19" s="7" customFormat="1" ht="15.75" customHeight="1">
      <c r="A279" s="11"/>
      <c r="B279" s="8"/>
      <c r="C279" s="9"/>
      <c r="D279" s="23"/>
      <c r="E279" s="28"/>
      <c r="F279" s="11"/>
      <c r="G279" s="27"/>
      <c r="H279" s="23"/>
      <c r="I279" s="80"/>
      <c r="J279" s="28"/>
      <c r="K279" s="29"/>
      <c r="L279" s="12"/>
      <c r="M279" s="12"/>
      <c r="N279" s="12"/>
      <c r="O279" s="57">
        <f t="shared" si="10"/>
        <v>0</v>
      </c>
      <c r="P279" s="13">
        <f t="shared" si="11"/>
      </c>
      <c r="Q279" s="13"/>
      <c r="S279" s="15"/>
    </row>
    <row r="280" spans="1:19" s="7" customFormat="1" ht="15.75" customHeight="1">
      <c r="A280" s="11"/>
      <c r="B280" s="8"/>
      <c r="C280" s="9"/>
      <c r="D280" s="23"/>
      <c r="E280" s="28"/>
      <c r="F280" s="11"/>
      <c r="G280" s="27"/>
      <c r="H280" s="23"/>
      <c r="I280" s="80"/>
      <c r="J280" s="28"/>
      <c r="K280" s="29"/>
      <c r="L280" s="12"/>
      <c r="M280" s="12"/>
      <c r="N280" s="12"/>
      <c r="O280" s="57">
        <f t="shared" si="10"/>
        <v>0</v>
      </c>
      <c r="P280" s="13">
        <f t="shared" si="11"/>
      </c>
      <c r="Q280" s="13"/>
      <c r="S280" s="15"/>
    </row>
    <row r="281" spans="1:19" s="7" customFormat="1" ht="15.75" customHeight="1">
      <c r="A281" s="11"/>
      <c r="B281" s="8"/>
      <c r="C281" s="9"/>
      <c r="D281" s="23"/>
      <c r="E281" s="28"/>
      <c r="F281" s="11"/>
      <c r="G281" s="27"/>
      <c r="H281" s="23"/>
      <c r="I281" s="80"/>
      <c r="J281" s="28"/>
      <c r="K281" s="29"/>
      <c r="L281" s="12"/>
      <c r="M281" s="12"/>
      <c r="N281" s="12"/>
      <c r="O281" s="57">
        <f t="shared" si="10"/>
        <v>0</v>
      </c>
      <c r="P281" s="13">
        <f t="shared" si="11"/>
      </c>
      <c r="Q281" s="13"/>
      <c r="S281" s="15"/>
    </row>
    <row r="282" spans="1:19" s="7" customFormat="1" ht="15.75" customHeight="1">
      <c r="A282" s="11"/>
      <c r="B282" s="8"/>
      <c r="C282" s="9"/>
      <c r="D282" s="23"/>
      <c r="E282" s="28"/>
      <c r="F282" s="11"/>
      <c r="G282" s="27"/>
      <c r="H282" s="23"/>
      <c r="I282" s="80"/>
      <c r="J282" s="28"/>
      <c r="K282" s="29"/>
      <c r="L282" s="12"/>
      <c r="M282" s="12"/>
      <c r="N282" s="12"/>
      <c r="O282" s="57">
        <f t="shared" si="10"/>
        <v>0</v>
      </c>
      <c r="P282" s="13">
        <f t="shared" si="11"/>
      </c>
      <c r="Q282" s="13"/>
      <c r="S282" s="15"/>
    </row>
    <row r="283" spans="1:19" s="7" customFormat="1" ht="15.75" customHeight="1">
      <c r="A283" s="11"/>
      <c r="B283" s="8"/>
      <c r="C283" s="9"/>
      <c r="D283" s="23"/>
      <c r="E283" s="28"/>
      <c r="F283" s="11"/>
      <c r="G283" s="27"/>
      <c r="H283" s="23"/>
      <c r="I283" s="80"/>
      <c r="J283" s="28"/>
      <c r="K283" s="29"/>
      <c r="L283" s="12"/>
      <c r="M283" s="12"/>
      <c r="N283" s="12"/>
      <c r="O283" s="57">
        <f t="shared" si="10"/>
        <v>0</v>
      </c>
      <c r="P283" s="13">
        <f t="shared" si="11"/>
      </c>
      <c r="Q283" s="13"/>
      <c r="S283" s="15"/>
    </row>
    <row r="284" spans="1:19" s="7" customFormat="1" ht="15.75" customHeight="1">
      <c r="A284" s="11"/>
      <c r="B284" s="8"/>
      <c r="C284" s="9"/>
      <c r="D284" s="23"/>
      <c r="E284" s="28"/>
      <c r="F284" s="11"/>
      <c r="G284" s="27"/>
      <c r="H284" s="23"/>
      <c r="I284" s="80"/>
      <c r="J284" s="28"/>
      <c r="K284" s="29"/>
      <c r="L284" s="12"/>
      <c r="M284" s="12"/>
      <c r="N284" s="12"/>
      <c r="O284" s="57">
        <f t="shared" si="10"/>
        <v>0</v>
      </c>
      <c r="P284" s="13">
        <f t="shared" si="11"/>
      </c>
      <c r="Q284" s="13"/>
      <c r="S284" s="15"/>
    </row>
    <row r="285" spans="1:19" s="7" customFormat="1" ht="15.75" customHeight="1">
      <c r="A285" s="11"/>
      <c r="B285" s="8"/>
      <c r="C285" s="9"/>
      <c r="D285" s="23"/>
      <c r="E285" s="28"/>
      <c r="F285" s="11"/>
      <c r="G285" s="27"/>
      <c r="H285" s="23"/>
      <c r="I285" s="80"/>
      <c r="J285" s="28"/>
      <c r="K285" s="29"/>
      <c r="L285" s="12"/>
      <c r="M285" s="12"/>
      <c r="N285" s="12"/>
      <c r="O285" s="57">
        <f t="shared" si="10"/>
        <v>0</v>
      </c>
      <c r="P285" s="13">
        <f t="shared" si="11"/>
      </c>
      <c r="Q285" s="13"/>
      <c r="S285" s="15"/>
    </row>
    <row r="286" spans="1:19" s="7" customFormat="1" ht="15.75" customHeight="1">
      <c r="A286" s="11"/>
      <c r="B286" s="8"/>
      <c r="C286" s="9"/>
      <c r="D286" s="23"/>
      <c r="E286" s="28"/>
      <c r="F286" s="11"/>
      <c r="G286" s="27"/>
      <c r="H286" s="23"/>
      <c r="I286" s="80"/>
      <c r="J286" s="28"/>
      <c r="K286" s="29"/>
      <c r="L286" s="12"/>
      <c r="M286" s="12"/>
      <c r="N286" s="12"/>
      <c r="O286" s="57">
        <f t="shared" si="10"/>
        <v>0</v>
      </c>
      <c r="P286" s="13">
        <f t="shared" si="11"/>
      </c>
      <c r="Q286" s="13"/>
      <c r="S286" s="15"/>
    </row>
    <row r="287" spans="1:19" s="7" customFormat="1" ht="15.75" customHeight="1">
      <c r="A287" s="11"/>
      <c r="B287" s="8"/>
      <c r="C287" s="9"/>
      <c r="D287" s="23"/>
      <c r="E287" s="28"/>
      <c r="F287" s="11"/>
      <c r="G287" s="27"/>
      <c r="H287" s="23"/>
      <c r="I287" s="80"/>
      <c r="J287" s="28"/>
      <c r="K287" s="29"/>
      <c r="L287" s="12"/>
      <c r="M287" s="12"/>
      <c r="N287" s="12"/>
      <c r="O287" s="57">
        <f t="shared" si="10"/>
        <v>0</v>
      </c>
      <c r="P287" s="13">
        <f t="shared" si="11"/>
      </c>
      <c r="Q287" s="13"/>
      <c r="S287" s="15"/>
    </row>
    <row r="288" spans="1:19" s="7" customFormat="1" ht="15.75" customHeight="1">
      <c r="A288" s="11"/>
      <c r="B288" s="8"/>
      <c r="C288" s="9"/>
      <c r="D288" s="23"/>
      <c r="E288" s="28"/>
      <c r="F288" s="11"/>
      <c r="G288" s="27"/>
      <c r="H288" s="23"/>
      <c r="I288" s="80"/>
      <c r="J288" s="28"/>
      <c r="K288" s="29"/>
      <c r="L288" s="12"/>
      <c r="M288" s="12"/>
      <c r="N288" s="12"/>
      <c r="O288" s="57">
        <f t="shared" si="10"/>
        <v>0</v>
      </c>
      <c r="P288" s="13">
        <f t="shared" si="11"/>
      </c>
      <c r="Q288" s="13"/>
      <c r="S288" s="15"/>
    </row>
    <row r="289" spans="1:19" s="7" customFormat="1" ht="15.75" customHeight="1">
      <c r="A289" s="11"/>
      <c r="B289" s="8"/>
      <c r="C289" s="9"/>
      <c r="D289" s="23"/>
      <c r="E289" s="28"/>
      <c r="F289" s="11"/>
      <c r="G289" s="27"/>
      <c r="H289" s="23"/>
      <c r="I289" s="80"/>
      <c r="J289" s="28"/>
      <c r="K289" s="29"/>
      <c r="L289" s="12"/>
      <c r="M289" s="12"/>
      <c r="N289" s="12"/>
      <c r="O289" s="57">
        <f t="shared" si="10"/>
        <v>0</v>
      </c>
      <c r="P289" s="13">
        <f t="shared" si="11"/>
      </c>
      <c r="Q289" s="13"/>
      <c r="S289" s="15"/>
    </row>
    <row r="290" spans="1:19" s="7" customFormat="1" ht="15.75" customHeight="1">
      <c r="A290" s="11"/>
      <c r="B290" s="8"/>
      <c r="C290" s="9"/>
      <c r="D290" s="23"/>
      <c r="E290" s="28"/>
      <c r="F290" s="11"/>
      <c r="G290" s="27"/>
      <c r="H290" s="23"/>
      <c r="I290" s="80"/>
      <c r="J290" s="28"/>
      <c r="K290" s="29"/>
      <c r="L290" s="12"/>
      <c r="M290" s="12"/>
      <c r="N290" s="12"/>
      <c r="O290" s="57">
        <f t="shared" si="10"/>
        <v>0</v>
      </c>
      <c r="P290" s="13">
        <f t="shared" si="11"/>
      </c>
      <c r="Q290" s="13"/>
      <c r="S290" s="15"/>
    </row>
    <row r="291" spans="1:19" s="7" customFormat="1" ht="15.75" customHeight="1">
      <c r="A291" s="11"/>
      <c r="B291" s="8"/>
      <c r="C291" s="9"/>
      <c r="D291" s="23"/>
      <c r="E291" s="28"/>
      <c r="F291" s="11"/>
      <c r="G291" s="27"/>
      <c r="H291" s="23"/>
      <c r="I291" s="80"/>
      <c r="J291" s="28"/>
      <c r="K291" s="29"/>
      <c r="L291" s="12"/>
      <c r="M291" s="12"/>
      <c r="N291" s="12"/>
      <c r="O291" s="57">
        <f t="shared" si="10"/>
        <v>0</v>
      </c>
      <c r="P291" s="13">
        <f t="shared" si="11"/>
      </c>
      <c r="Q291" s="13"/>
      <c r="S291" s="15"/>
    </row>
    <row r="292" spans="1:19" s="7" customFormat="1" ht="15.75" customHeight="1">
      <c r="A292" s="11"/>
      <c r="B292" s="8"/>
      <c r="C292" s="9"/>
      <c r="D292" s="23"/>
      <c r="E292" s="28"/>
      <c r="F292" s="11"/>
      <c r="G292" s="27"/>
      <c r="H292" s="23"/>
      <c r="I292" s="80"/>
      <c r="J292" s="28"/>
      <c r="K292" s="29"/>
      <c r="L292" s="12"/>
      <c r="M292" s="12"/>
      <c r="N292" s="12"/>
      <c r="O292" s="57">
        <f t="shared" si="10"/>
        <v>0</v>
      </c>
      <c r="P292" s="13">
        <f t="shared" si="11"/>
      </c>
      <c r="Q292" s="13"/>
      <c r="S292" s="15"/>
    </row>
    <row r="293" spans="1:19" s="7" customFormat="1" ht="15.75" customHeight="1">
      <c r="A293" s="11"/>
      <c r="B293" s="8"/>
      <c r="C293" s="9"/>
      <c r="D293" s="23"/>
      <c r="E293" s="28"/>
      <c r="F293" s="11"/>
      <c r="G293" s="27"/>
      <c r="H293" s="23"/>
      <c r="I293" s="80"/>
      <c r="J293" s="28"/>
      <c r="K293" s="29"/>
      <c r="L293" s="12"/>
      <c r="M293" s="12"/>
      <c r="N293" s="12"/>
      <c r="O293" s="57">
        <f t="shared" si="10"/>
        <v>0</v>
      </c>
      <c r="P293" s="13">
        <f t="shared" si="11"/>
      </c>
      <c r="Q293" s="13"/>
      <c r="S293" s="15"/>
    </row>
    <row r="294" spans="1:19" s="7" customFormat="1" ht="15.75" customHeight="1">
      <c r="A294" s="11"/>
      <c r="B294" s="8"/>
      <c r="C294" s="9"/>
      <c r="D294" s="23"/>
      <c r="E294" s="28"/>
      <c r="F294" s="11"/>
      <c r="G294" s="27"/>
      <c r="H294" s="23"/>
      <c r="I294" s="80"/>
      <c r="J294" s="28"/>
      <c r="K294" s="29"/>
      <c r="L294" s="12"/>
      <c r="M294" s="12"/>
      <c r="N294" s="12"/>
      <c r="O294" s="57">
        <f t="shared" si="10"/>
        <v>0</v>
      </c>
      <c r="P294" s="13">
        <f t="shared" si="11"/>
      </c>
      <c r="Q294" s="13"/>
      <c r="S294" s="15"/>
    </row>
    <row r="295" spans="1:19" s="7" customFormat="1" ht="15.75" customHeight="1">
      <c r="A295" s="11"/>
      <c r="B295" s="8"/>
      <c r="C295" s="9"/>
      <c r="D295" s="23"/>
      <c r="E295" s="28"/>
      <c r="F295" s="11"/>
      <c r="G295" s="27"/>
      <c r="H295" s="23"/>
      <c r="I295" s="80"/>
      <c r="J295" s="28"/>
      <c r="K295" s="29"/>
      <c r="L295" s="12"/>
      <c r="M295" s="12"/>
      <c r="N295" s="12"/>
      <c r="O295" s="57">
        <f t="shared" si="10"/>
        <v>0</v>
      </c>
      <c r="P295" s="13">
        <f t="shared" si="11"/>
      </c>
      <c r="Q295" s="13"/>
      <c r="S295" s="15"/>
    </row>
    <row r="296" spans="1:19" s="7" customFormat="1" ht="15.75" customHeight="1">
      <c r="A296" s="11"/>
      <c r="B296" s="8"/>
      <c r="C296" s="9"/>
      <c r="D296" s="23"/>
      <c r="E296" s="28"/>
      <c r="F296" s="11"/>
      <c r="G296" s="27"/>
      <c r="H296" s="23"/>
      <c r="I296" s="80"/>
      <c r="J296" s="28"/>
      <c r="K296" s="29"/>
      <c r="L296" s="12"/>
      <c r="M296" s="12"/>
      <c r="N296" s="12"/>
      <c r="O296" s="57">
        <f t="shared" si="10"/>
        <v>0</v>
      </c>
      <c r="P296" s="13">
        <f t="shared" si="11"/>
      </c>
      <c r="Q296" s="13"/>
      <c r="S296" s="15"/>
    </row>
    <row r="297" spans="1:19" s="7" customFormat="1" ht="15.75" customHeight="1">
      <c r="A297" s="11"/>
      <c r="B297" s="8"/>
      <c r="C297" s="9"/>
      <c r="D297" s="23"/>
      <c r="E297" s="28"/>
      <c r="F297" s="11"/>
      <c r="G297" s="27"/>
      <c r="H297" s="23"/>
      <c r="I297" s="80"/>
      <c r="J297" s="28"/>
      <c r="K297" s="29"/>
      <c r="L297" s="12"/>
      <c r="M297" s="12"/>
      <c r="N297" s="12"/>
      <c r="O297" s="57">
        <f t="shared" si="10"/>
        <v>0</v>
      </c>
      <c r="P297" s="13">
        <f t="shared" si="11"/>
      </c>
      <c r="Q297" s="13"/>
      <c r="S297" s="15"/>
    </row>
    <row r="298" spans="1:19" s="7" customFormat="1" ht="15.75" customHeight="1">
      <c r="A298" s="11"/>
      <c r="B298" s="8"/>
      <c r="C298" s="9"/>
      <c r="D298" s="23"/>
      <c r="E298" s="28"/>
      <c r="F298" s="11"/>
      <c r="G298" s="27"/>
      <c r="H298" s="23"/>
      <c r="I298" s="80"/>
      <c r="J298" s="28"/>
      <c r="K298" s="29"/>
      <c r="L298" s="12"/>
      <c r="M298" s="12"/>
      <c r="N298" s="12"/>
      <c r="O298" s="57">
        <f t="shared" si="10"/>
        <v>0</v>
      </c>
      <c r="P298" s="13">
        <f t="shared" si="11"/>
      </c>
      <c r="Q298" s="13"/>
      <c r="S298" s="15"/>
    </row>
    <row r="299" spans="1:19" s="7" customFormat="1" ht="15.75" customHeight="1">
      <c r="A299" s="11"/>
      <c r="B299" s="8"/>
      <c r="C299" s="9"/>
      <c r="D299" s="23"/>
      <c r="E299" s="28"/>
      <c r="F299" s="11"/>
      <c r="G299" s="27"/>
      <c r="H299" s="23"/>
      <c r="I299" s="80"/>
      <c r="J299" s="28"/>
      <c r="K299" s="29"/>
      <c r="L299" s="12"/>
      <c r="M299" s="12"/>
      <c r="N299" s="12"/>
      <c r="O299" s="57">
        <f t="shared" si="10"/>
        <v>0</v>
      </c>
      <c r="P299" s="13">
        <f t="shared" si="11"/>
      </c>
      <c r="Q299" s="13"/>
      <c r="S299" s="15"/>
    </row>
    <row r="300" spans="1:19" s="7" customFormat="1" ht="15.75" customHeight="1">
      <c r="A300" s="11"/>
      <c r="B300" s="8"/>
      <c r="C300" s="9"/>
      <c r="D300" s="23"/>
      <c r="E300" s="28"/>
      <c r="F300" s="11"/>
      <c r="G300" s="27"/>
      <c r="H300" s="23"/>
      <c r="I300" s="80"/>
      <c r="J300" s="28"/>
      <c r="K300" s="29"/>
      <c r="L300" s="12"/>
      <c r="M300" s="12"/>
      <c r="N300" s="12"/>
      <c r="O300" s="57">
        <f t="shared" si="10"/>
        <v>0</v>
      </c>
      <c r="P300" s="13">
        <f t="shared" si="11"/>
      </c>
      <c r="Q300" s="13"/>
      <c r="S300" s="15"/>
    </row>
    <row r="301" spans="1:19" s="7" customFormat="1" ht="15.75" customHeight="1">
      <c r="A301" s="11"/>
      <c r="B301" s="8"/>
      <c r="C301" s="9"/>
      <c r="D301" s="23"/>
      <c r="E301" s="28"/>
      <c r="F301" s="11"/>
      <c r="G301" s="27"/>
      <c r="H301" s="23"/>
      <c r="I301" s="80"/>
      <c r="J301" s="28"/>
      <c r="K301" s="29"/>
      <c r="L301" s="12"/>
      <c r="M301" s="12"/>
      <c r="N301" s="12"/>
      <c r="O301" s="57">
        <f t="shared" si="10"/>
        <v>0</v>
      </c>
      <c r="P301" s="13">
        <f t="shared" si="11"/>
      </c>
      <c r="Q301" s="13"/>
      <c r="S301" s="15"/>
    </row>
    <row r="302" spans="1:19" s="7" customFormat="1" ht="15.75" customHeight="1">
      <c r="A302" s="11"/>
      <c r="B302" s="8"/>
      <c r="C302" s="9"/>
      <c r="D302" s="23"/>
      <c r="E302" s="28"/>
      <c r="F302" s="11"/>
      <c r="G302" s="27"/>
      <c r="H302" s="23"/>
      <c r="I302" s="80"/>
      <c r="J302" s="28"/>
      <c r="K302" s="29"/>
      <c r="L302" s="12"/>
      <c r="M302" s="12"/>
      <c r="N302" s="12"/>
      <c r="O302" s="57">
        <f t="shared" si="10"/>
        <v>0</v>
      </c>
      <c r="P302" s="13">
        <f t="shared" si="11"/>
      </c>
      <c r="Q302" s="13"/>
      <c r="S302" s="15"/>
    </row>
    <row r="303" spans="1:19" s="7" customFormat="1" ht="15.75" customHeight="1">
      <c r="A303" s="11"/>
      <c r="B303" s="8"/>
      <c r="C303" s="9"/>
      <c r="D303" s="23"/>
      <c r="E303" s="28"/>
      <c r="F303" s="11"/>
      <c r="G303" s="27"/>
      <c r="H303" s="23"/>
      <c r="I303" s="80"/>
      <c r="J303" s="28"/>
      <c r="K303" s="29"/>
      <c r="L303" s="12"/>
      <c r="M303" s="12"/>
      <c r="N303" s="12"/>
      <c r="O303" s="57">
        <f t="shared" si="10"/>
        <v>0</v>
      </c>
      <c r="P303" s="13">
        <f t="shared" si="11"/>
      </c>
      <c r="Q303" s="13"/>
      <c r="S303" s="15"/>
    </row>
    <row r="304" spans="1:19" s="7" customFormat="1" ht="15.75" customHeight="1">
      <c r="A304" s="11"/>
      <c r="B304" s="8"/>
      <c r="C304" s="9"/>
      <c r="D304" s="23"/>
      <c r="E304" s="28"/>
      <c r="F304" s="11"/>
      <c r="G304" s="27"/>
      <c r="H304" s="23"/>
      <c r="I304" s="80"/>
      <c r="J304" s="28"/>
      <c r="K304" s="29"/>
      <c r="L304" s="12"/>
      <c r="M304" s="12"/>
      <c r="N304" s="12"/>
      <c r="O304" s="57">
        <f t="shared" si="10"/>
        <v>0</v>
      </c>
      <c r="P304" s="13">
        <f t="shared" si="11"/>
      </c>
      <c r="Q304" s="13"/>
      <c r="S304" s="15"/>
    </row>
    <row r="305" spans="1:19" s="7" customFormat="1" ht="15.75" customHeight="1">
      <c r="A305" s="11"/>
      <c r="B305" s="8"/>
      <c r="C305" s="9"/>
      <c r="D305" s="23"/>
      <c r="E305" s="28"/>
      <c r="F305" s="11"/>
      <c r="G305" s="27"/>
      <c r="H305" s="23"/>
      <c r="I305" s="80"/>
      <c r="J305" s="28"/>
      <c r="K305" s="29"/>
      <c r="L305" s="12"/>
      <c r="M305" s="12"/>
      <c r="N305" s="12"/>
      <c r="O305" s="57">
        <f t="shared" si="10"/>
        <v>0</v>
      </c>
      <c r="P305" s="13">
        <f t="shared" si="11"/>
      </c>
      <c r="Q305" s="13"/>
      <c r="S305" s="15"/>
    </row>
    <row r="306" spans="1:19" s="7" customFormat="1" ht="15.75" customHeight="1">
      <c r="A306" s="11"/>
      <c r="B306" s="8"/>
      <c r="C306" s="9"/>
      <c r="D306" s="23"/>
      <c r="E306" s="28"/>
      <c r="F306" s="11"/>
      <c r="G306" s="27"/>
      <c r="H306" s="23"/>
      <c r="I306" s="80"/>
      <c r="J306" s="28"/>
      <c r="K306" s="29"/>
      <c r="L306" s="12"/>
      <c r="M306" s="12"/>
      <c r="N306" s="12"/>
      <c r="O306" s="57">
        <f t="shared" si="10"/>
        <v>0</v>
      </c>
      <c r="P306" s="13">
        <f t="shared" si="11"/>
      </c>
      <c r="Q306" s="13"/>
      <c r="S306" s="15"/>
    </row>
    <row r="307" spans="1:19" s="7" customFormat="1" ht="15.75" customHeight="1">
      <c r="A307" s="11"/>
      <c r="B307" s="8"/>
      <c r="C307" s="9"/>
      <c r="D307" s="23"/>
      <c r="E307" s="28"/>
      <c r="F307" s="11"/>
      <c r="G307" s="27"/>
      <c r="H307" s="23"/>
      <c r="I307" s="80"/>
      <c r="J307" s="28"/>
      <c r="K307" s="29"/>
      <c r="L307" s="12"/>
      <c r="M307" s="12"/>
      <c r="N307" s="12"/>
      <c r="O307" s="57">
        <f t="shared" si="10"/>
        <v>0</v>
      </c>
      <c r="P307" s="13">
        <f t="shared" si="11"/>
      </c>
      <c r="Q307" s="13"/>
      <c r="S307" s="15"/>
    </row>
    <row r="308" spans="1:19" s="7" customFormat="1" ht="15.75" customHeight="1">
      <c r="A308" s="11"/>
      <c r="B308" s="8"/>
      <c r="C308" s="9"/>
      <c r="D308" s="23"/>
      <c r="E308" s="28"/>
      <c r="F308" s="11"/>
      <c r="G308" s="27"/>
      <c r="H308" s="23"/>
      <c r="I308" s="80"/>
      <c r="J308" s="28"/>
      <c r="K308" s="29"/>
      <c r="L308" s="12"/>
      <c r="M308" s="12"/>
      <c r="N308" s="12"/>
      <c r="O308" s="57">
        <f t="shared" si="10"/>
        <v>0</v>
      </c>
      <c r="P308" s="13">
        <f t="shared" si="11"/>
      </c>
      <c r="Q308" s="13"/>
      <c r="S308" s="15"/>
    </row>
    <row r="309" spans="1:19" s="7" customFormat="1" ht="15.75" customHeight="1">
      <c r="A309" s="11"/>
      <c r="B309" s="8"/>
      <c r="C309" s="9"/>
      <c r="D309" s="23"/>
      <c r="E309" s="28"/>
      <c r="F309" s="11"/>
      <c r="G309" s="27"/>
      <c r="H309" s="23"/>
      <c r="I309" s="80"/>
      <c r="J309" s="28"/>
      <c r="K309" s="29"/>
      <c r="L309" s="12"/>
      <c r="M309" s="12"/>
      <c r="N309" s="12"/>
      <c r="O309" s="57">
        <f t="shared" si="10"/>
        <v>0</v>
      </c>
      <c r="P309" s="13">
        <f t="shared" si="11"/>
      </c>
      <c r="Q309" s="13"/>
      <c r="S309" s="15"/>
    </row>
    <row r="310" spans="1:19" s="7" customFormat="1" ht="15.75" customHeight="1">
      <c r="A310" s="11"/>
      <c r="B310" s="8"/>
      <c r="C310" s="9"/>
      <c r="D310" s="23"/>
      <c r="E310" s="28"/>
      <c r="F310" s="11"/>
      <c r="G310" s="27"/>
      <c r="H310" s="23"/>
      <c r="I310" s="80"/>
      <c r="J310" s="28"/>
      <c r="K310" s="29"/>
      <c r="L310" s="12"/>
      <c r="M310" s="12"/>
      <c r="N310" s="12"/>
      <c r="O310" s="57">
        <f t="shared" si="10"/>
        <v>0</v>
      </c>
      <c r="P310" s="13">
        <f t="shared" si="11"/>
      </c>
      <c r="Q310" s="13"/>
      <c r="S310" s="15"/>
    </row>
    <row r="311" spans="1:19" s="7" customFormat="1" ht="15.75" customHeight="1">
      <c r="A311" s="11"/>
      <c r="B311" s="8"/>
      <c r="C311" s="9"/>
      <c r="D311" s="23"/>
      <c r="E311" s="28"/>
      <c r="F311" s="11"/>
      <c r="G311" s="27"/>
      <c r="H311" s="23"/>
      <c r="I311" s="80"/>
      <c r="J311" s="28"/>
      <c r="K311" s="29"/>
      <c r="L311" s="12"/>
      <c r="M311" s="12"/>
      <c r="N311" s="12"/>
      <c r="O311" s="57">
        <f t="shared" si="10"/>
        <v>0</v>
      </c>
      <c r="P311" s="13">
        <f t="shared" si="11"/>
      </c>
      <c r="Q311" s="13"/>
      <c r="S311" s="15"/>
    </row>
    <row r="312" spans="1:19" s="7" customFormat="1" ht="15.75" customHeight="1">
      <c r="A312" s="11"/>
      <c r="B312" s="8"/>
      <c r="C312" s="9"/>
      <c r="D312" s="23"/>
      <c r="E312" s="28"/>
      <c r="F312" s="11"/>
      <c r="G312" s="27"/>
      <c r="H312" s="23"/>
      <c r="I312" s="80"/>
      <c r="J312" s="28"/>
      <c r="K312" s="29"/>
      <c r="L312" s="12"/>
      <c r="M312" s="12"/>
      <c r="N312" s="12"/>
      <c r="O312" s="57">
        <f t="shared" si="10"/>
        <v>0</v>
      </c>
      <c r="P312" s="13">
        <f t="shared" si="11"/>
      </c>
      <c r="Q312" s="13"/>
      <c r="S312" s="15"/>
    </row>
    <row r="313" spans="1:19" s="7" customFormat="1" ht="15.75" customHeight="1">
      <c r="A313" s="11"/>
      <c r="B313" s="8"/>
      <c r="C313" s="9"/>
      <c r="D313" s="23"/>
      <c r="E313" s="28"/>
      <c r="F313" s="11"/>
      <c r="G313" s="27"/>
      <c r="H313" s="23"/>
      <c r="I313" s="80"/>
      <c r="J313" s="28"/>
      <c r="K313" s="29"/>
      <c r="L313" s="12"/>
      <c r="M313" s="12"/>
      <c r="N313" s="12"/>
      <c r="O313" s="57">
        <f t="shared" si="10"/>
        <v>0</v>
      </c>
      <c r="P313" s="13">
        <f t="shared" si="11"/>
      </c>
      <c r="Q313" s="13"/>
      <c r="S313" s="15"/>
    </row>
    <row r="314" spans="1:19" s="7" customFormat="1" ht="15.75" customHeight="1">
      <c r="A314" s="11"/>
      <c r="B314" s="8"/>
      <c r="C314" s="9"/>
      <c r="D314" s="23"/>
      <c r="E314" s="28"/>
      <c r="F314" s="11"/>
      <c r="G314" s="27"/>
      <c r="H314" s="23"/>
      <c r="I314" s="80"/>
      <c r="J314" s="28"/>
      <c r="K314" s="29"/>
      <c r="L314" s="12"/>
      <c r="M314" s="12"/>
      <c r="N314" s="12"/>
      <c r="O314" s="57">
        <f t="shared" si="10"/>
        <v>0</v>
      </c>
      <c r="P314" s="13">
        <f t="shared" si="11"/>
      </c>
      <c r="Q314" s="13"/>
      <c r="S314" s="15"/>
    </row>
    <row r="315" spans="1:19" s="7" customFormat="1" ht="15.75" customHeight="1">
      <c r="A315" s="11"/>
      <c r="B315" s="8"/>
      <c r="C315" s="9"/>
      <c r="D315" s="23"/>
      <c r="E315" s="28"/>
      <c r="F315" s="11"/>
      <c r="G315" s="27"/>
      <c r="H315" s="23"/>
      <c r="I315" s="80"/>
      <c r="J315" s="28"/>
      <c r="K315" s="29"/>
      <c r="L315" s="12"/>
      <c r="M315" s="12"/>
      <c r="N315" s="12"/>
      <c r="O315" s="57">
        <f t="shared" si="10"/>
        <v>0</v>
      </c>
      <c r="P315" s="13">
        <f t="shared" si="11"/>
      </c>
      <c r="Q315" s="13"/>
      <c r="S315" s="15"/>
    </row>
    <row r="316" spans="1:19" s="7" customFormat="1" ht="15.75" customHeight="1">
      <c r="A316" s="11"/>
      <c r="B316" s="8"/>
      <c r="C316" s="9"/>
      <c r="D316" s="23"/>
      <c r="E316" s="28"/>
      <c r="F316" s="11"/>
      <c r="G316" s="27"/>
      <c r="H316" s="23"/>
      <c r="I316" s="80"/>
      <c r="J316" s="28"/>
      <c r="K316" s="29"/>
      <c r="L316" s="12"/>
      <c r="M316" s="12"/>
      <c r="N316" s="12"/>
      <c r="O316" s="57">
        <f t="shared" si="10"/>
        <v>0</v>
      </c>
      <c r="P316" s="13">
        <f t="shared" si="11"/>
      </c>
      <c r="Q316" s="13"/>
      <c r="S316" s="15"/>
    </row>
    <row r="317" spans="1:19" s="7" customFormat="1" ht="15.75" customHeight="1">
      <c r="A317" s="11"/>
      <c r="B317" s="8"/>
      <c r="C317" s="9"/>
      <c r="D317" s="23"/>
      <c r="E317" s="28"/>
      <c r="F317" s="11"/>
      <c r="G317" s="27"/>
      <c r="H317" s="23"/>
      <c r="I317" s="80"/>
      <c r="J317" s="28"/>
      <c r="K317" s="29"/>
      <c r="L317" s="12"/>
      <c r="M317" s="12"/>
      <c r="N317" s="12"/>
      <c r="O317" s="57">
        <f t="shared" si="10"/>
        <v>0</v>
      </c>
      <c r="P317" s="13">
        <f t="shared" si="11"/>
      </c>
      <c r="Q317" s="13"/>
      <c r="S317" s="15"/>
    </row>
    <row r="318" spans="1:19" s="7" customFormat="1" ht="15.75" customHeight="1">
      <c r="A318" s="11"/>
      <c r="B318" s="8"/>
      <c r="C318" s="9"/>
      <c r="D318" s="23"/>
      <c r="E318" s="28"/>
      <c r="F318" s="11"/>
      <c r="G318" s="27"/>
      <c r="H318" s="23"/>
      <c r="I318" s="80"/>
      <c r="J318" s="28"/>
      <c r="K318" s="29"/>
      <c r="L318" s="12"/>
      <c r="M318" s="12"/>
      <c r="N318" s="12"/>
      <c r="O318" s="57">
        <f t="shared" si="10"/>
        <v>0</v>
      </c>
      <c r="P318" s="13">
        <f t="shared" si="11"/>
      </c>
      <c r="Q318" s="13"/>
      <c r="S318" s="15"/>
    </row>
    <row r="319" spans="1:19" s="7" customFormat="1" ht="15.75" customHeight="1">
      <c r="A319" s="11"/>
      <c r="B319" s="8"/>
      <c r="C319" s="9"/>
      <c r="D319" s="23"/>
      <c r="E319" s="28"/>
      <c r="F319" s="11"/>
      <c r="G319" s="27"/>
      <c r="H319" s="23"/>
      <c r="I319" s="80"/>
      <c r="J319" s="28"/>
      <c r="K319" s="29"/>
      <c r="L319" s="12"/>
      <c r="M319" s="12"/>
      <c r="N319" s="12"/>
      <c r="O319" s="57">
        <f t="shared" si="10"/>
        <v>0</v>
      </c>
      <c r="P319" s="13">
        <f t="shared" si="11"/>
      </c>
      <c r="Q319" s="13"/>
      <c r="S319" s="15"/>
    </row>
    <row r="320" spans="1:19" s="7" customFormat="1" ht="15.75" customHeight="1">
      <c r="A320" s="11"/>
      <c r="B320" s="8"/>
      <c r="C320" s="9"/>
      <c r="D320" s="23"/>
      <c r="E320" s="28"/>
      <c r="F320" s="11"/>
      <c r="G320" s="27"/>
      <c r="H320" s="23"/>
      <c r="I320" s="80"/>
      <c r="J320" s="28"/>
      <c r="K320" s="29"/>
      <c r="L320" s="12"/>
      <c r="M320" s="12"/>
      <c r="N320" s="12"/>
      <c r="O320" s="57">
        <f t="shared" si="10"/>
        <v>0</v>
      </c>
      <c r="P320" s="13">
        <f t="shared" si="11"/>
      </c>
      <c r="Q320" s="13"/>
      <c r="S320" s="15"/>
    </row>
    <row r="321" spans="1:19" s="7" customFormat="1" ht="15.75" customHeight="1">
      <c r="A321" s="11"/>
      <c r="B321" s="8"/>
      <c r="C321" s="9"/>
      <c r="D321" s="23"/>
      <c r="E321" s="28"/>
      <c r="F321" s="11"/>
      <c r="G321" s="27"/>
      <c r="H321" s="23"/>
      <c r="I321" s="80"/>
      <c r="J321" s="28"/>
      <c r="K321" s="29"/>
      <c r="L321" s="12"/>
      <c r="M321" s="12"/>
      <c r="N321" s="12"/>
      <c r="O321" s="57">
        <f aca="true" t="shared" si="12" ref="O321:O343">$N321*3.2808</f>
        <v>0</v>
      </c>
      <c r="P321" s="13">
        <f t="shared" si="11"/>
      </c>
      <c r="Q321" s="13"/>
      <c r="S321" s="15"/>
    </row>
    <row r="322" spans="1:19" s="7" customFormat="1" ht="15.75" customHeight="1">
      <c r="A322" s="11"/>
      <c r="B322" s="8"/>
      <c r="C322" s="9"/>
      <c r="D322" s="23"/>
      <c r="E322" s="28"/>
      <c r="F322" s="11"/>
      <c r="G322" s="27"/>
      <c r="H322" s="23"/>
      <c r="I322" s="80"/>
      <c r="J322" s="28"/>
      <c r="K322" s="29"/>
      <c r="L322" s="12"/>
      <c r="M322" s="12"/>
      <c r="N322" s="12"/>
      <c r="O322" s="57">
        <f t="shared" si="12"/>
        <v>0</v>
      </c>
      <c r="P322" s="13">
        <f t="shared" si="11"/>
      </c>
      <c r="Q322" s="13"/>
      <c r="S322" s="15"/>
    </row>
    <row r="323" spans="1:19" s="7" customFormat="1" ht="15.75" customHeight="1">
      <c r="A323" s="11"/>
      <c r="B323" s="8"/>
      <c r="C323" s="9"/>
      <c r="D323" s="23"/>
      <c r="E323" s="28"/>
      <c r="F323" s="11"/>
      <c r="G323" s="27"/>
      <c r="H323" s="23"/>
      <c r="I323" s="80"/>
      <c r="J323" s="28"/>
      <c r="K323" s="29"/>
      <c r="L323" s="12"/>
      <c r="M323" s="12"/>
      <c r="N323" s="12"/>
      <c r="O323" s="57">
        <f t="shared" si="12"/>
        <v>0</v>
      </c>
      <c r="P323" s="13">
        <f aca="true" t="shared" si="13" ref="P323:P343">IF(L323&lt;&gt;"",-L323-$C$2,"")</f>
      </c>
      <c r="Q323" s="13"/>
      <c r="S323" s="15"/>
    </row>
    <row r="324" spans="1:19" s="7" customFormat="1" ht="15.75" customHeight="1">
      <c r="A324" s="11"/>
      <c r="B324" s="8"/>
      <c r="C324" s="9"/>
      <c r="D324" s="23"/>
      <c r="E324" s="28"/>
      <c r="F324" s="11"/>
      <c r="G324" s="27"/>
      <c r="H324" s="23"/>
      <c r="I324" s="80"/>
      <c r="J324" s="28"/>
      <c r="K324" s="29"/>
      <c r="L324" s="12"/>
      <c r="M324" s="12"/>
      <c r="N324" s="12"/>
      <c r="O324" s="57">
        <f t="shared" si="12"/>
        <v>0</v>
      </c>
      <c r="P324" s="13">
        <f t="shared" si="13"/>
      </c>
      <c r="Q324" s="13"/>
      <c r="S324" s="15"/>
    </row>
    <row r="325" spans="1:19" s="7" customFormat="1" ht="15.75" customHeight="1">
      <c r="A325" s="11"/>
      <c r="B325" s="8"/>
      <c r="C325" s="9"/>
      <c r="D325" s="23"/>
      <c r="E325" s="28"/>
      <c r="F325" s="11"/>
      <c r="G325" s="27"/>
      <c r="H325" s="23"/>
      <c r="I325" s="80"/>
      <c r="J325" s="28"/>
      <c r="K325" s="29"/>
      <c r="L325" s="12"/>
      <c r="M325" s="12"/>
      <c r="N325" s="12"/>
      <c r="O325" s="57">
        <f t="shared" si="12"/>
        <v>0</v>
      </c>
      <c r="P325" s="13">
        <f t="shared" si="13"/>
      </c>
      <c r="Q325" s="13"/>
      <c r="S325" s="15"/>
    </row>
    <row r="326" spans="1:19" s="7" customFormat="1" ht="15.75" customHeight="1">
      <c r="A326" s="11"/>
      <c r="B326" s="8"/>
      <c r="C326" s="9"/>
      <c r="D326" s="23"/>
      <c r="E326" s="28"/>
      <c r="F326" s="11"/>
      <c r="G326" s="27"/>
      <c r="H326" s="23"/>
      <c r="I326" s="80"/>
      <c r="J326" s="28"/>
      <c r="K326" s="29"/>
      <c r="L326" s="12"/>
      <c r="M326" s="12"/>
      <c r="N326" s="12"/>
      <c r="O326" s="57">
        <f t="shared" si="12"/>
        <v>0</v>
      </c>
      <c r="P326" s="13">
        <f t="shared" si="13"/>
      </c>
      <c r="Q326" s="13"/>
      <c r="S326" s="15"/>
    </row>
    <row r="327" spans="1:19" s="7" customFormat="1" ht="15.75" customHeight="1">
      <c r="A327" s="11"/>
      <c r="B327" s="8"/>
      <c r="C327" s="9"/>
      <c r="D327" s="23"/>
      <c r="E327" s="28"/>
      <c r="F327" s="11"/>
      <c r="G327" s="27"/>
      <c r="H327" s="23"/>
      <c r="I327" s="80"/>
      <c r="J327" s="28"/>
      <c r="K327" s="29"/>
      <c r="L327" s="12"/>
      <c r="M327" s="12"/>
      <c r="N327" s="12"/>
      <c r="O327" s="57">
        <f t="shared" si="12"/>
        <v>0</v>
      </c>
      <c r="P327" s="13">
        <f t="shared" si="13"/>
      </c>
      <c r="Q327" s="13"/>
      <c r="S327" s="15"/>
    </row>
    <row r="328" spans="1:19" s="7" customFormat="1" ht="15.75" customHeight="1">
      <c r="A328" s="11"/>
      <c r="B328" s="8"/>
      <c r="C328" s="9"/>
      <c r="D328" s="23"/>
      <c r="E328" s="28"/>
      <c r="F328" s="11"/>
      <c r="G328" s="27"/>
      <c r="H328" s="23"/>
      <c r="I328" s="80"/>
      <c r="J328" s="28"/>
      <c r="K328" s="29"/>
      <c r="L328" s="12"/>
      <c r="M328" s="12"/>
      <c r="N328" s="12"/>
      <c r="O328" s="57">
        <f t="shared" si="12"/>
        <v>0</v>
      </c>
      <c r="P328" s="13">
        <f t="shared" si="13"/>
      </c>
      <c r="Q328" s="13"/>
      <c r="S328" s="15"/>
    </row>
    <row r="329" spans="1:19" s="7" customFormat="1" ht="15.75" customHeight="1">
      <c r="A329" s="11"/>
      <c r="B329" s="8"/>
      <c r="C329" s="9"/>
      <c r="D329" s="23"/>
      <c r="E329" s="28"/>
      <c r="F329" s="11"/>
      <c r="G329" s="27"/>
      <c r="H329" s="23"/>
      <c r="I329" s="80"/>
      <c r="J329" s="28"/>
      <c r="K329" s="29"/>
      <c r="L329" s="12"/>
      <c r="M329" s="12"/>
      <c r="N329" s="12"/>
      <c r="O329" s="57">
        <f t="shared" si="12"/>
        <v>0</v>
      </c>
      <c r="P329" s="13">
        <f t="shared" si="13"/>
      </c>
      <c r="Q329" s="13"/>
      <c r="S329" s="15"/>
    </row>
    <row r="330" spans="1:19" s="7" customFormat="1" ht="15.75" customHeight="1">
      <c r="A330" s="11"/>
      <c r="B330" s="8"/>
      <c r="C330" s="9"/>
      <c r="D330" s="23"/>
      <c r="E330" s="28"/>
      <c r="F330" s="11"/>
      <c r="G330" s="27"/>
      <c r="H330" s="23"/>
      <c r="I330" s="80"/>
      <c r="J330" s="28"/>
      <c r="K330" s="29"/>
      <c r="L330" s="12"/>
      <c r="M330" s="12"/>
      <c r="N330" s="12"/>
      <c r="O330" s="57">
        <f t="shared" si="12"/>
        <v>0</v>
      </c>
      <c r="P330" s="13">
        <f t="shared" si="13"/>
      </c>
      <c r="Q330" s="13"/>
      <c r="S330" s="15"/>
    </row>
    <row r="331" spans="1:19" s="7" customFormat="1" ht="15.75" customHeight="1">
      <c r="A331" s="11"/>
      <c r="B331" s="8"/>
      <c r="C331" s="9"/>
      <c r="D331" s="23"/>
      <c r="E331" s="28"/>
      <c r="F331" s="11"/>
      <c r="G331" s="27"/>
      <c r="H331" s="23"/>
      <c r="I331" s="80"/>
      <c r="J331" s="28"/>
      <c r="K331" s="29"/>
      <c r="L331" s="12"/>
      <c r="M331" s="12"/>
      <c r="N331" s="12"/>
      <c r="O331" s="57">
        <f t="shared" si="12"/>
        <v>0</v>
      </c>
      <c r="P331" s="13">
        <f t="shared" si="13"/>
      </c>
      <c r="Q331" s="13"/>
      <c r="S331" s="15"/>
    </row>
    <row r="332" spans="1:19" s="7" customFormat="1" ht="15.75" customHeight="1">
      <c r="A332" s="11"/>
      <c r="B332" s="8"/>
      <c r="C332" s="9"/>
      <c r="D332" s="23"/>
      <c r="E332" s="28"/>
      <c r="F332" s="11"/>
      <c r="G332" s="27"/>
      <c r="H332" s="23"/>
      <c r="I332" s="80"/>
      <c r="J332" s="28"/>
      <c r="K332" s="29"/>
      <c r="L332" s="12"/>
      <c r="M332" s="12"/>
      <c r="N332" s="12"/>
      <c r="O332" s="57">
        <f t="shared" si="12"/>
        <v>0</v>
      </c>
      <c r="P332" s="13">
        <f t="shared" si="13"/>
      </c>
      <c r="Q332" s="13"/>
      <c r="S332" s="15"/>
    </row>
    <row r="333" spans="1:19" s="7" customFormat="1" ht="15.75" customHeight="1">
      <c r="A333" s="11"/>
      <c r="B333" s="8"/>
      <c r="C333" s="9"/>
      <c r="D333" s="23"/>
      <c r="E333" s="28"/>
      <c r="F333" s="11"/>
      <c r="G333" s="27"/>
      <c r="H333" s="23"/>
      <c r="I333" s="80"/>
      <c r="J333" s="28"/>
      <c r="K333" s="29"/>
      <c r="L333" s="12"/>
      <c r="M333" s="12"/>
      <c r="N333" s="12"/>
      <c r="O333" s="57">
        <f t="shared" si="12"/>
        <v>0</v>
      </c>
      <c r="P333" s="13">
        <f t="shared" si="13"/>
      </c>
      <c r="Q333" s="13"/>
      <c r="S333" s="15"/>
    </row>
    <row r="334" spans="1:19" s="7" customFormat="1" ht="15.75" customHeight="1">
      <c r="A334" s="11"/>
      <c r="B334" s="8"/>
      <c r="C334" s="9"/>
      <c r="D334" s="23"/>
      <c r="E334" s="28"/>
      <c r="F334" s="11"/>
      <c r="G334" s="27"/>
      <c r="H334" s="23"/>
      <c r="I334" s="80"/>
      <c r="J334" s="28"/>
      <c r="K334" s="29"/>
      <c r="L334" s="12"/>
      <c r="M334" s="12"/>
      <c r="N334" s="12"/>
      <c r="O334" s="57">
        <f t="shared" si="12"/>
        <v>0</v>
      </c>
      <c r="P334" s="13">
        <f t="shared" si="13"/>
      </c>
      <c r="Q334" s="13"/>
      <c r="S334" s="15"/>
    </row>
    <row r="335" spans="1:19" s="7" customFormat="1" ht="15.75" customHeight="1">
      <c r="A335" s="11"/>
      <c r="B335" s="8"/>
      <c r="C335" s="9"/>
      <c r="D335" s="23"/>
      <c r="E335" s="28"/>
      <c r="F335" s="11"/>
      <c r="G335" s="27"/>
      <c r="H335" s="23"/>
      <c r="I335" s="80"/>
      <c r="J335" s="28"/>
      <c r="K335" s="29"/>
      <c r="L335" s="12"/>
      <c r="M335" s="12"/>
      <c r="N335" s="12"/>
      <c r="O335" s="57">
        <f t="shared" si="12"/>
        <v>0</v>
      </c>
      <c r="P335" s="13">
        <f t="shared" si="13"/>
      </c>
      <c r="Q335" s="13"/>
      <c r="S335" s="15"/>
    </row>
    <row r="336" spans="1:19" s="7" customFormat="1" ht="15.75" customHeight="1">
      <c r="A336" s="11"/>
      <c r="B336" s="8"/>
      <c r="C336" s="9"/>
      <c r="D336" s="23"/>
      <c r="E336" s="28"/>
      <c r="F336" s="11"/>
      <c r="G336" s="27"/>
      <c r="H336" s="23"/>
      <c r="I336" s="80"/>
      <c r="J336" s="28"/>
      <c r="K336" s="29"/>
      <c r="L336" s="12"/>
      <c r="M336" s="12"/>
      <c r="N336" s="12"/>
      <c r="O336" s="57">
        <f t="shared" si="12"/>
        <v>0</v>
      </c>
      <c r="P336" s="13">
        <f t="shared" si="13"/>
      </c>
      <c r="Q336" s="13"/>
      <c r="S336" s="15"/>
    </row>
    <row r="337" spans="1:19" s="7" customFormat="1" ht="15.75" customHeight="1">
      <c r="A337" s="11"/>
      <c r="B337" s="8"/>
      <c r="C337" s="9"/>
      <c r="D337" s="23"/>
      <c r="E337" s="28"/>
      <c r="F337" s="11"/>
      <c r="G337" s="27"/>
      <c r="H337" s="23"/>
      <c r="I337" s="80"/>
      <c r="J337" s="28"/>
      <c r="K337" s="29"/>
      <c r="L337" s="12"/>
      <c r="M337" s="12"/>
      <c r="N337" s="12"/>
      <c r="O337" s="57">
        <f t="shared" si="12"/>
        <v>0</v>
      </c>
      <c r="P337" s="13">
        <f t="shared" si="13"/>
      </c>
      <c r="Q337" s="13"/>
      <c r="S337" s="15"/>
    </row>
    <row r="338" spans="1:19" s="7" customFormat="1" ht="15.75" customHeight="1">
      <c r="A338" s="11"/>
      <c r="B338" s="8"/>
      <c r="C338" s="9"/>
      <c r="D338" s="23"/>
      <c r="E338" s="28"/>
      <c r="F338" s="11"/>
      <c r="G338" s="27"/>
      <c r="H338" s="23"/>
      <c r="I338" s="80"/>
      <c r="J338" s="28"/>
      <c r="K338" s="29"/>
      <c r="L338" s="12"/>
      <c r="M338" s="12"/>
      <c r="N338" s="12"/>
      <c r="O338" s="57">
        <f t="shared" si="12"/>
        <v>0</v>
      </c>
      <c r="P338" s="13">
        <f t="shared" si="13"/>
      </c>
      <c r="Q338" s="13"/>
      <c r="S338" s="15"/>
    </row>
    <row r="339" spans="1:19" s="7" customFormat="1" ht="15.75" customHeight="1">
      <c r="A339" s="11"/>
      <c r="B339" s="8"/>
      <c r="C339" s="9"/>
      <c r="D339" s="23"/>
      <c r="E339" s="28"/>
      <c r="F339" s="11"/>
      <c r="G339" s="27"/>
      <c r="H339" s="23"/>
      <c r="I339" s="80"/>
      <c r="J339" s="28"/>
      <c r="K339" s="29"/>
      <c r="L339" s="12"/>
      <c r="M339" s="12"/>
      <c r="N339" s="12"/>
      <c r="O339" s="57">
        <f t="shared" si="12"/>
        <v>0</v>
      </c>
      <c r="P339" s="13">
        <f t="shared" si="13"/>
      </c>
      <c r="Q339" s="13"/>
      <c r="S339" s="15"/>
    </row>
    <row r="340" spans="1:19" s="7" customFormat="1" ht="15.75" customHeight="1">
      <c r="A340" s="11"/>
      <c r="B340" s="8"/>
      <c r="C340" s="9"/>
      <c r="D340" s="23"/>
      <c r="E340" s="28"/>
      <c r="F340" s="11"/>
      <c r="G340" s="27"/>
      <c r="H340" s="23"/>
      <c r="I340" s="80"/>
      <c r="J340" s="28"/>
      <c r="K340" s="29"/>
      <c r="L340" s="12"/>
      <c r="M340" s="12"/>
      <c r="N340" s="12"/>
      <c r="O340" s="57">
        <f t="shared" si="12"/>
        <v>0</v>
      </c>
      <c r="P340" s="13">
        <f t="shared" si="13"/>
      </c>
      <c r="Q340" s="13"/>
      <c r="S340" s="15"/>
    </row>
    <row r="341" spans="1:19" s="7" customFormat="1" ht="15.75" customHeight="1">
      <c r="A341" s="11"/>
      <c r="B341" s="8"/>
      <c r="C341" s="9"/>
      <c r="D341" s="23"/>
      <c r="E341" s="28"/>
      <c r="F341" s="11"/>
      <c r="G341" s="27"/>
      <c r="H341" s="23"/>
      <c r="I341" s="80"/>
      <c r="J341" s="28"/>
      <c r="K341" s="29"/>
      <c r="L341" s="12"/>
      <c r="M341" s="12"/>
      <c r="N341" s="12"/>
      <c r="O341" s="57">
        <f t="shared" si="12"/>
        <v>0</v>
      </c>
      <c r="P341" s="13">
        <f t="shared" si="13"/>
      </c>
      <c r="Q341" s="13"/>
      <c r="S341" s="15"/>
    </row>
    <row r="342" spans="1:19" s="7" customFormat="1" ht="15.75" customHeight="1">
      <c r="A342" s="11"/>
      <c r="B342" s="8"/>
      <c r="C342" s="9"/>
      <c r="D342" s="23"/>
      <c r="E342" s="28"/>
      <c r="F342" s="11"/>
      <c r="G342" s="27"/>
      <c r="H342" s="23"/>
      <c r="I342" s="80"/>
      <c r="J342" s="28"/>
      <c r="K342" s="29"/>
      <c r="L342" s="12"/>
      <c r="M342" s="12"/>
      <c r="N342" s="12"/>
      <c r="O342" s="57">
        <f t="shared" si="12"/>
        <v>0</v>
      </c>
      <c r="P342" s="13">
        <f t="shared" si="13"/>
      </c>
      <c r="Q342" s="13"/>
      <c r="S342" s="15"/>
    </row>
    <row r="343" spans="1:19" s="7" customFormat="1" ht="15.75" customHeight="1">
      <c r="A343" s="11"/>
      <c r="B343" s="8"/>
      <c r="C343" s="9"/>
      <c r="D343" s="23"/>
      <c r="E343" s="28"/>
      <c r="F343" s="11"/>
      <c r="G343" s="27"/>
      <c r="H343" s="23"/>
      <c r="I343" s="80"/>
      <c r="J343" s="28"/>
      <c r="K343" s="29"/>
      <c r="L343" s="12"/>
      <c r="M343" s="12"/>
      <c r="N343" s="12"/>
      <c r="O343" s="57">
        <f t="shared" si="12"/>
        <v>0</v>
      </c>
      <c r="P343" s="13">
        <f t="shared" si="13"/>
      </c>
      <c r="Q343" s="13"/>
      <c r="S343" s="15"/>
    </row>
    <row r="344" spans="1:19" ht="12.75">
      <c r="A344" s="10"/>
      <c r="B344" s="4"/>
      <c r="S344" s="16"/>
    </row>
    <row r="345" spans="1:19" ht="12.75">
      <c r="A345" s="10"/>
      <c r="B345" s="4"/>
      <c r="S345" s="16"/>
    </row>
    <row r="346" spans="1:19" ht="12.75">
      <c r="A346" s="10"/>
      <c r="B346" s="4"/>
      <c r="S346" s="16"/>
    </row>
    <row r="347" spans="1:19" ht="12.75">
      <c r="A347" s="10"/>
      <c r="B347" s="4"/>
      <c r="S347" s="16"/>
    </row>
    <row r="348" spans="2:19" ht="12.75">
      <c r="B348" s="4"/>
      <c r="S348" s="16"/>
    </row>
    <row r="349" spans="2:19" ht="12.75">
      <c r="B349" s="4"/>
      <c r="S349" s="16"/>
    </row>
    <row r="350" spans="2:19" ht="12.75">
      <c r="B350" s="4"/>
      <c r="S350" s="16"/>
    </row>
    <row r="351" spans="2:19" ht="12.75">
      <c r="B351" s="4"/>
      <c r="S351" s="16"/>
    </row>
    <row r="352" spans="2:19" ht="12.75">
      <c r="B352" s="4"/>
      <c r="S352" s="16"/>
    </row>
    <row r="353" spans="2:19" ht="12.75">
      <c r="B353" s="4"/>
      <c r="S353" s="16"/>
    </row>
    <row r="354" spans="2:19" ht="12.75">
      <c r="B354" s="4"/>
      <c r="S354" s="16"/>
    </row>
    <row r="355" spans="2:19" ht="12.75">
      <c r="B355" s="4"/>
      <c r="S355" s="16"/>
    </row>
    <row r="356" spans="2:19" ht="12.75">
      <c r="B356" s="4"/>
      <c r="S356" s="16"/>
    </row>
    <row r="357" spans="2:19" ht="12.75">
      <c r="B357" s="4"/>
      <c r="S357" s="16"/>
    </row>
    <row r="358" spans="2:19" ht="12.75">
      <c r="B358" s="4"/>
      <c r="S358" s="16"/>
    </row>
    <row r="359" spans="2:19" ht="12.75">
      <c r="B359" s="4"/>
      <c r="S359" s="16"/>
    </row>
    <row r="360" spans="2:19" ht="12.75">
      <c r="B360" s="4"/>
      <c r="S360" s="16"/>
    </row>
    <row r="361" spans="2:19" ht="12.75">
      <c r="B361" s="4"/>
      <c r="S361" s="16"/>
    </row>
    <row r="362" spans="2:19" ht="12.75">
      <c r="B362" s="4"/>
      <c r="S362" s="16"/>
    </row>
    <row r="363" spans="2:19" ht="12.75">
      <c r="B363" s="4"/>
      <c r="S363" s="16"/>
    </row>
    <row r="364" spans="2:19" ht="12.75">
      <c r="B364" s="4"/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</sheetData>
  <sheetProtection/>
  <mergeCells count="9">
    <mergeCell ref="P4:Q4"/>
    <mergeCell ref="N4:O4"/>
    <mergeCell ref="A4:A5"/>
    <mergeCell ref="B4:B5"/>
    <mergeCell ref="C4:C5"/>
    <mergeCell ref="D5:G5"/>
    <mergeCell ref="H5:K5"/>
    <mergeCell ref="D4:K4"/>
    <mergeCell ref="L4:M4"/>
  </mergeCells>
  <conditionalFormatting sqref="B73:B86 L73:N343 B87:C343 O7:Q12 A7:A343 D7:K12 D14:K343 O14:Q343">
    <cfRule type="expression" priority="3" dxfId="0" stopIfTrue="1">
      <formula>N(#REF!)&gt;=1</formula>
    </cfRule>
  </conditionalFormatting>
  <conditionalFormatting sqref="C73:C86 L7:N12 B7:C12 B14:C72 L14:N72">
    <cfRule type="expression" priority="4" dxfId="0" stopIfTrue="1">
      <formula>N($Y7)&gt;=1</formula>
    </cfRule>
  </conditionalFormatting>
  <conditionalFormatting sqref="O13:Q13 D13:K13">
    <cfRule type="expression" priority="1" dxfId="0" stopIfTrue="1">
      <formula>N(#REF!)&gt;=1</formula>
    </cfRule>
  </conditionalFormatting>
  <conditionalFormatting sqref="L13:N13 B13:C13">
    <cfRule type="expression" priority="2" dxfId="0" stopIfTrue="1">
      <formula>N($Y13)&gt;=1</formula>
    </cfRule>
  </conditionalFormatting>
  <printOptions/>
  <pageMargins left="0.787401575" right="0.64" top="0.984251969" bottom="0.984251969" header="0.4921259845" footer="0.4921259845"/>
  <pageSetup horizontalDpi="300" verticalDpi="300" orientation="landscape" paperSize="9" scale="57" r:id="rId1"/>
  <headerFooter alignWithMargins="0">
    <oddHeader>&amp;C&amp;"Arial,Gras"&amp;12FICHIER OBSTACLES 
issu de : Relevé 28 GG ED1 Aout 2019&amp;RPage &amp;P/&amp;N</oddHeader>
  </headerFooter>
  <rowBreaks count="2" manualBreakCount="2">
    <brk id="47" max="17" man="1"/>
    <brk id="9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S28" sqref="S28"/>
    </sheetView>
  </sheetViews>
  <sheetFormatPr defaultColWidth="11.421875" defaultRowHeight="12.75"/>
  <cols>
    <col min="1" max="1" width="4.140625" style="26" bestFit="1" customWidth="1"/>
    <col min="2" max="2" width="4.7109375" style="26" bestFit="1" customWidth="1"/>
    <col min="3" max="3" width="3.28125" style="26" bestFit="1" customWidth="1"/>
    <col min="4" max="4" width="10.8515625" style="26" customWidth="1"/>
    <col min="5" max="5" width="4.57421875" style="26" bestFit="1" customWidth="1"/>
    <col min="6" max="6" width="10.28125" style="26" customWidth="1"/>
    <col min="7" max="7" width="11.7109375" style="26" customWidth="1"/>
    <col min="8" max="8" width="7.00390625" style="26" bestFit="1" customWidth="1"/>
    <col min="9" max="9" width="11.421875" style="26" customWidth="1"/>
    <col min="10" max="10" width="11.140625" style="40" customWidth="1"/>
    <col min="11" max="11" width="24.00390625" style="40" customWidth="1"/>
    <col min="12" max="12" width="12.140625" style="54" bestFit="1" customWidth="1"/>
    <col min="13" max="13" width="11.57421875" style="54" bestFit="1" customWidth="1"/>
    <col min="14" max="16" width="11.57421875" style="40" customWidth="1"/>
    <col min="17" max="17" width="13.00390625" style="40" bestFit="1" customWidth="1"/>
  </cols>
  <sheetData>
    <row r="1" spans="1:17" ht="12.75">
      <c r="A1" s="39" t="s">
        <v>19</v>
      </c>
      <c r="B1" s="39" t="s">
        <v>13</v>
      </c>
      <c r="C1" s="38" t="s">
        <v>14</v>
      </c>
      <c r="D1" s="38" t="s">
        <v>21</v>
      </c>
      <c r="E1" s="39" t="s">
        <v>22</v>
      </c>
      <c r="F1" s="39" t="s">
        <v>13</v>
      </c>
      <c r="G1" s="38" t="s">
        <v>14</v>
      </c>
      <c r="H1" s="38" t="s">
        <v>21</v>
      </c>
      <c r="I1" s="33"/>
      <c r="J1" s="40" t="s">
        <v>0</v>
      </c>
      <c r="K1" s="40" t="s">
        <v>20</v>
      </c>
      <c r="L1" s="54" t="s">
        <v>23</v>
      </c>
      <c r="M1" s="54" t="s">
        <v>24</v>
      </c>
      <c r="N1" s="54"/>
      <c r="O1" s="54"/>
      <c r="P1" s="54"/>
      <c r="Q1" s="53" t="s">
        <v>25</v>
      </c>
    </row>
    <row r="2" spans="1:17" ht="12.75">
      <c r="A2" s="25" t="s">
        <v>7</v>
      </c>
      <c r="B2" s="34">
        <f>Tableau!E7</f>
        <v>49</v>
      </c>
      <c r="C2" s="36">
        <f>Tableau!F7</f>
        <v>16</v>
      </c>
      <c r="D2" s="35">
        <f>Tableau!G7</f>
        <v>20.111</v>
      </c>
      <c r="E2" s="25" t="s">
        <v>26</v>
      </c>
      <c r="F2" s="30">
        <f>Tableau!I7</f>
        <v>5</v>
      </c>
      <c r="G2" s="30">
        <f>Tableau!J7</f>
        <v>53</v>
      </c>
      <c r="H2" s="31">
        <f>Tableau!K7</f>
        <v>7.139</v>
      </c>
      <c r="I2" s="32"/>
      <c r="J2" s="40" t="str">
        <f>Tableau!C7</f>
        <v>E543-1</v>
      </c>
      <c r="K2" s="40" t="str">
        <f>Tableau!B7</f>
        <v>ÉOLIENNE</v>
      </c>
      <c r="L2" s="55">
        <f>IF((A2="N"),1,-1)*(B2+C2/60+D2/3600)</f>
        <v>49.27225305555555</v>
      </c>
      <c r="M2" s="55">
        <f>IF((E2="E"),1,-1)*(F2+G2/60+H2/3600)</f>
        <v>-5.885316388888889</v>
      </c>
      <c r="N2" s="41"/>
      <c r="O2" s="41"/>
      <c r="P2" s="41"/>
      <c r="Q2" s="40">
        <f>Tableau!N7</f>
        <v>321.08602</v>
      </c>
    </row>
    <row r="3" spans="1:17" ht="12.75">
      <c r="A3" s="25" t="s">
        <v>7</v>
      </c>
      <c r="B3" s="34">
        <f>Tableau!E8</f>
        <v>49</v>
      </c>
      <c r="C3" s="36">
        <f>Tableau!F8</f>
        <v>16</v>
      </c>
      <c r="D3" s="35">
        <f>Tableau!G8</f>
        <v>13.234</v>
      </c>
      <c r="E3" s="25" t="s">
        <v>26</v>
      </c>
      <c r="F3" s="30">
        <f>Tableau!I8</f>
        <v>5</v>
      </c>
      <c r="G3" s="30">
        <f>Tableau!J8</f>
        <v>53</v>
      </c>
      <c r="H3" s="31">
        <f>Tableau!K8</f>
        <v>26.154</v>
      </c>
      <c r="I3" s="32"/>
      <c r="J3" s="40" t="str">
        <f>Tableau!C8</f>
        <v>E543-2</v>
      </c>
      <c r="K3" s="40" t="str">
        <f>Tableau!B8</f>
        <v>ÉOLIENNE</v>
      </c>
      <c r="L3" s="55">
        <f>IF((A3="N"),1,-1)*(B3+C3/60+D3/3600)</f>
        <v>49.27034277777778</v>
      </c>
      <c r="M3" s="55">
        <f>IF((E3="E"),1,-1)*(F3+G3/60+H3/3600)</f>
        <v>-5.890598333333333</v>
      </c>
      <c r="N3" s="41"/>
      <c r="O3" s="41"/>
      <c r="P3" s="41"/>
      <c r="Q3" s="40">
        <f>Tableau!N8</f>
        <v>319.36424</v>
      </c>
    </row>
    <row r="4" spans="1:17" ht="12.75">
      <c r="A4" s="25" t="s">
        <v>7</v>
      </c>
      <c r="B4" s="34">
        <f>Tableau!E9</f>
        <v>49</v>
      </c>
      <c r="C4" s="36">
        <f>Tableau!F9</f>
        <v>16</v>
      </c>
      <c r="D4" s="35">
        <f>Tableau!G9</f>
        <v>7.223</v>
      </c>
      <c r="E4" s="25" t="s">
        <v>26</v>
      </c>
      <c r="F4" s="30">
        <f>Tableau!I9</f>
        <v>5</v>
      </c>
      <c r="G4" s="30">
        <f>Tableau!J9</f>
        <v>53</v>
      </c>
      <c r="H4" s="31">
        <f>Tableau!K9</f>
        <v>38.855</v>
      </c>
      <c r="J4" s="40" t="str">
        <f>Tableau!C9</f>
        <v>E543-3</v>
      </c>
      <c r="K4" s="40" t="str">
        <f>Tableau!B9</f>
        <v>ÉOLIENNE</v>
      </c>
      <c r="L4" s="55">
        <f aca="true" t="shared" si="0" ref="L4:L24">IF((A4="N"),1,-1)*(B4+C4/60+D4/3600)</f>
        <v>49.26867305555555</v>
      </c>
      <c r="M4" s="55">
        <f aca="true" t="shared" si="1" ref="M4:M24">IF((E4="E"),1,-1)*(F4+G4/60+H4/3600)</f>
        <v>-5.894126388888888</v>
      </c>
      <c r="N4" s="41"/>
      <c r="O4" s="41"/>
      <c r="P4" s="41"/>
      <c r="Q4" s="40">
        <f>Tableau!N9</f>
        <v>318.00654</v>
      </c>
    </row>
    <row r="5" spans="1:17" ht="12.75">
      <c r="A5" s="25" t="s">
        <v>7</v>
      </c>
      <c r="B5" s="34">
        <f>Tableau!E10</f>
        <v>49</v>
      </c>
      <c r="C5" s="36">
        <f>Tableau!F10</f>
        <v>15</v>
      </c>
      <c r="D5" s="35">
        <f>Tableau!G10</f>
        <v>52.795</v>
      </c>
      <c r="E5" s="25" t="s">
        <v>26</v>
      </c>
      <c r="F5" s="30">
        <f>Tableau!I10</f>
        <v>5</v>
      </c>
      <c r="G5" s="30">
        <f>Tableau!J10</f>
        <v>53</v>
      </c>
      <c r="H5" s="31">
        <f>Tableau!K10</f>
        <v>55.86</v>
      </c>
      <c r="J5" s="40" t="str">
        <f>Tableau!C10</f>
        <v>E543-4</v>
      </c>
      <c r="K5" s="40" t="str">
        <f>Tableau!B10</f>
        <v>ÉOLIENNE</v>
      </c>
      <c r="L5" s="55">
        <f t="shared" si="0"/>
        <v>49.26466527777778</v>
      </c>
      <c r="M5" s="55">
        <f t="shared" si="1"/>
        <v>-5.8988499999999995</v>
      </c>
      <c r="N5" s="41"/>
      <c r="O5" s="41"/>
      <c r="P5" s="41"/>
      <c r="Q5" s="40">
        <f>Tableau!N10</f>
        <v>305.97219</v>
      </c>
    </row>
    <row r="6" spans="1:17" ht="12.75">
      <c r="A6" s="25" t="s">
        <v>7</v>
      </c>
      <c r="B6" s="34">
        <f>Tableau!E11</f>
        <v>49</v>
      </c>
      <c r="C6" s="36">
        <f>Tableau!F11</f>
        <v>16</v>
      </c>
      <c r="D6" s="35">
        <f>Tableau!G11</f>
        <v>6.83</v>
      </c>
      <c r="E6" s="25" t="s">
        <v>26</v>
      </c>
      <c r="F6" s="30">
        <f>Tableau!I11</f>
        <v>5</v>
      </c>
      <c r="G6" s="30">
        <f>Tableau!J11</f>
        <v>52</v>
      </c>
      <c r="H6" s="31">
        <f>Tableau!K11</f>
        <v>58.556</v>
      </c>
      <c r="J6" s="40" t="str">
        <f>Tableau!C11</f>
        <v>E543-5</v>
      </c>
      <c r="K6" s="40" t="str">
        <f>Tableau!B11</f>
        <v>ÉOLIENNE</v>
      </c>
      <c r="L6" s="55">
        <f t="shared" si="0"/>
        <v>49.268563888888885</v>
      </c>
      <c r="M6" s="55">
        <f t="shared" si="1"/>
        <v>-5.882932222222223</v>
      </c>
      <c r="N6" s="41"/>
      <c r="O6" s="41"/>
      <c r="P6" s="41"/>
      <c r="Q6" s="40">
        <f>Tableau!N11</f>
        <v>304.67098</v>
      </c>
    </row>
    <row r="7" spans="1:17" ht="12.75">
      <c r="A7" s="25" t="s">
        <v>7</v>
      </c>
      <c r="B7" s="34">
        <f>Tableau!E12</f>
        <v>49</v>
      </c>
      <c r="C7" s="36">
        <f>Tableau!F12</f>
        <v>12</v>
      </c>
      <c r="D7" s="35">
        <f>Tableau!G12</f>
        <v>59.1306</v>
      </c>
      <c r="E7" s="25" t="s">
        <v>26</v>
      </c>
      <c r="F7" s="30">
        <f>Tableau!I12</f>
        <v>5</v>
      </c>
      <c r="G7" s="30">
        <f>Tableau!J12</f>
        <v>40</v>
      </c>
      <c r="H7" s="31">
        <f>Tableau!K12</f>
        <v>6.0807</v>
      </c>
      <c r="J7" s="40" t="str">
        <f>Tableau!C12</f>
        <v>QE100</v>
      </c>
      <c r="K7" s="40" t="str">
        <f>Tableau!B12</f>
        <v>SEUIL 01</v>
      </c>
      <c r="L7" s="55">
        <f t="shared" si="0"/>
        <v>49.21642516666667</v>
      </c>
      <c r="M7" s="55">
        <f t="shared" si="1"/>
        <v>-5.66835575</v>
      </c>
      <c r="N7" s="41"/>
      <c r="O7" s="41"/>
      <c r="P7" s="41"/>
      <c r="Q7" s="40">
        <f>Tableau!N12</f>
        <v>271.2665</v>
      </c>
    </row>
    <row r="8" spans="1:17" ht="12.75">
      <c r="A8" s="25" t="s">
        <v>7</v>
      </c>
      <c r="B8" s="34">
        <f>Tableau!E13</f>
        <v>49</v>
      </c>
      <c r="C8" s="36">
        <f>Tableau!F13</f>
        <v>13</v>
      </c>
      <c r="D8" s="35">
        <f>Tableau!G13</f>
        <v>53.2865</v>
      </c>
      <c r="E8" s="25" t="s">
        <v>26</v>
      </c>
      <c r="F8" s="30">
        <f>Tableau!I13</f>
        <v>5</v>
      </c>
      <c r="G8" s="30">
        <f>Tableau!J13</f>
        <v>40</v>
      </c>
      <c r="H8" s="31">
        <f>Tableau!K13</f>
        <v>26.0236</v>
      </c>
      <c r="J8" s="40" t="str">
        <f>Tableau!C13</f>
        <v>QE105</v>
      </c>
      <c r="K8" s="40" t="str">
        <f>Tableau!B13</f>
        <v>SEUIL 19</v>
      </c>
      <c r="L8" s="55">
        <f t="shared" si="0"/>
        <v>49.231468472222225</v>
      </c>
      <c r="M8" s="55">
        <f t="shared" si="1"/>
        <v>-5.673895444444445</v>
      </c>
      <c r="N8" s="41"/>
      <c r="O8" s="41"/>
      <c r="P8" s="41"/>
      <c r="Q8" s="40">
        <f>Tableau!N13</f>
        <v>278.11802</v>
      </c>
    </row>
    <row r="9" spans="1:17" ht="12.75">
      <c r="A9" s="25" t="s">
        <v>7</v>
      </c>
      <c r="B9" s="34">
        <f>Tableau!E14</f>
        <v>49</v>
      </c>
      <c r="C9" s="36">
        <f>Tableau!F14</f>
        <v>14</v>
      </c>
      <c r="D9" s="35">
        <f>Tableau!G14</f>
        <v>23.626</v>
      </c>
      <c r="E9" s="25" t="s">
        <v>26</v>
      </c>
      <c r="F9" s="30">
        <f>Tableau!I14</f>
        <v>5</v>
      </c>
      <c r="G9" s="30">
        <f>Tableau!J14</f>
        <v>40</v>
      </c>
      <c r="H9" s="31">
        <f>Tableau!K14</f>
        <v>37.206</v>
      </c>
      <c r="J9" s="40" t="str">
        <f>Tableau!C14</f>
        <v>QE200-1</v>
      </c>
      <c r="K9" s="40" t="str">
        <f>Tableau!B14</f>
        <v>LOCALIZER</v>
      </c>
      <c r="L9" s="55">
        <f t="shared" si="0"/>
        <v>49.239896111111115</v>
      </c>
      <c r="M9" s="55">
        <f t="shared" si="1"/>
        <v>-5.677001666666667</v>
      </c>
      <c r="N9" s="41"/>
      <c r="O9" s="41"/>
      <c r="P9" s="41"/>
      <c r="Q9" s="40">
        <f>Tableau!N14</f>
        <v>284.27894</v>
      </c>
    </row>
    <row r="10" spans="1:17" ht="12.75">
      <c r="A10" s="25" t="s">
        <v>7</v>
      </c>
      <c r="B10" s="34">
        <f>Tableau!E15</f>
        <v>49</v>
      </c>
      <c r="C10" s="36">
        <f>Tableau!F15</f>
        <v>14</v>
      </c>
      <c r="D10" s="35">
        <f>Tableau!G15</f>
        <v>23.626</v>
      </c>
      <c r="E10" s="25" t="s">
        <v>26</v>
      </c>
      <c r="F10" s="30">
        <f>Tableau!I15</f>
        <v>5</v>
      </c>
      <c r="G10" s="30">
        <f>Tableau!J15</f>
        <v>40</v>
      </c>
      <c r="H10" s="31">
        <f>Tableau!K15</f>
        <v>37.206</v>
      </c>
      <c r="J10" s="40" t="str">
        <f>Tableau!C15</f>
        <v>QE200-2</v>
      </c>
      <c r="K10" s="40" t="str">
        <f>Tableau!B15</f>
        <v>LOCALIZER</v>
      </c>
      <c r="L10" s="55">
        <f t="shared" si="0"/>
        <v>49.239896111111115</v>
      </c>
      <c r="M10" s="55">
        <f t="shared" si="1"/>
        <v>-5.677001666666667</v>
      </c>
      <c r="N10" s="41"/>
      <c r="O10" s="41"/>
      <c r="P10" s="41"/>
      <c r="Q10" s="40">
        <f>Tableau!N15</f>
        <v>281.12775</v>
      </c>
    </row>
    <row r="11" spans="1:17" ht="12.75">
      <c r="A11" s="25" t="s">
        <v>7</v>
      </c>
      <c r="B11" s="34">
        <f>Tableau!E16</f>
        <v>49</v>
      </c>
      <c r="C11" s="36">
        <f>Tableau!F16</f>
        <v>14</v>
      </c>
      <c r="D11" s="35">
        <f>Tableau!G16</f>
        <v>23.626</v>
      </c>
      <c r="E11" s="25" t="s">
        <v>26</v>
      </c>
      <c r="F11" s="30">
        <f>Tableau!I16</f>
        <v>5</v>
      </c>
      <c r="G11" s="30">
        <f>Tableau!J16</f>
        <v>40</v>
      </c>
      <c r="H11" s="31">
        <f>Tableau!K16</f>
        <v>37.206</v>
      </c>
      <c r="J11" s="40" t="str">
        <f>Tableau!C16</f>
        <v>QE200-9</v>
      </c>
      <c r="K11" s="40" t="str">
        <f>Tableau!B16</f>
        <v>LOCALIZER</v>
      </c>
      <c r="L11" s="55">
        <f t="shared" si="0"/>
        <v>49.239896111111115</v>
      </c>
      <c r="M11" s="55">
        <f t="shared" si="1"/>
        <v>-5.677001666666667</v>
      </c>
      <c r="N11" s="41"/>
      <c r="O11" s="41"/>
      <c r="P11" s="41"/>
      <c r="Q11" s="40">
        <f>Tableau!N16</f>
        <v>283.2835</v>
      </c>
    </row>
    <row r="12" spans="1:17" ht="12.75">
      <c r="A12" s="25" t="s">
        <v>7</v>
      </c>
      <c r="B12" s="34">
        <f>Tableau!E17</f>
        <v>49</v>
      </c>
      <c r="C12" s="36">
        <f>Tableau!F17</f>
        <v>13</v>
      </c>
      <c r="D12" s="35">
        <f>Tableau!G17</f>
        <v>8.012</v>
      </c>
      <c r="E12" s="25" t="s">
        <v>26</v>
      </c>
      <c r="F12" s="30">
        <f>Tableau!I17</f>
        <v>5</v>
      </c>
      <c r="G12" s="30">
        <f>Tableau!J17</f>
        <v>40</v>
      </c>
      <c r="H12" s="31">
        <f>Tableau!K17</f>
        <v>15.448</v>
      </c>
      <c r="J12" s="40" t="str">
        <f>Tableau!C17</f>
        <v>QE203-1</v>
      </c>
      <c r="K12" s="40" t="str">
        <f>Tableau!B17</f>
        <v>GIDE</v>
      </c>
      <c r="L12" s="55">
        <f t="shared" si="0"/>
        <v>49.21889222222222</v>
      </c>
      <c r="M12" s="55">
        <f t="shared" si="1"/>
        <v>-5.670957777777778</v>
      </c>
      <c r="N12" s="41"/>
      <c r="O12" s="41"/>
      <c r="P12" s="41"/>
      <c r="Q12" s="40">
        <f>Tableau!N17</f>
        <v>289.63531</v>
      </c>
    </row>
    <row r="13" spans="1:17" ht="12.75">
      <c r="A13" s="25" t="s">
        <v>7</v>
      </c>
      <c r="B13" s="34">
        <f>Tableau!E18</f>
        <v>49</v>
      </c>
      <c r="C13" s="36">
        <f>Tableau!F18</f>
        <v>13</v>
      </c>
      <c r="D13" s="35">
        <f>Tableau!G18</f>
        <v>8.012</v>
      </c>
      <c r="E13" s="25" t="s">
        <v>26</v>
      </c>
      <c r="F13" s="30">
        <f>Tableau!I18</f>
        <v>5</v>
      </c>
      <c r="G13" s="30">
        <f>Tableau!J18</f>
        <v>40</v>
      </c>
      <c r="H13" s="31">
        <f>Tableau!K18</f>
        <v>15.448</v>
      </c>
      <c r="J13" s="40" t="str">
        <f>Tableau!C18</f>
        <v>QE203-2</v>
      </c>
      <c r="K13" s="40" t="str">
        <f>Tableau!B18</f>
        <v>GLIDE</v>
      </c>
      <c r="L13" s="55">
        <f t="shared" si="0"/>
        <v>49.21889222222222</v>
      </c>
      <c r="M13" s="55">
        <f t="shared" si="1"/>
        <v>-5.670957777777778</v>
      </c>
      <c r="N13" s="41"/>
      <c r="O13" s="41"/>
      <c r="P13" s="41"/>
      <c r="Q13" s="40">
        <f>Tableau!N18</f>
        <v>271.41451</v>
      </c>
    </row>
    <row r="14" spans="1:17" ht="12.75">
      <c r="A14" s="25" t="s">
        <v>7</v>
      </c>
      <c r="B14" s="34">
        <f>Tableau!E19</f>
        <v>49</v>
      </c>
      <c r="C14" s="36">
        <f>Tableau!F19</f>
        <v>13</v>
      </c>
      <c r="D14" s="35">
        <f>Tableau!G19</f>
        <v>8.012</v>
      </c>
      <c r="E14" s="25" t="s">
        <v>26</v>
      </c>
      <c r="F14" s="30">
        <f>Tableau!I19</f>
        <v>5</v>
      </c>
      <c r="G14" s="30">
        <f>Tableau!J19</f>
        <v>40</v>
      </c>
      <c r="H14" s="31">
        <f>Tableau!K19</f>
        <v>15.448</v>
      </c>
      <c r="J14" s="40" t="str">
        <f>Tableau!C19</f>
        <v>QE203-9</v>
      </c>
      <c r="K14" s="40" t="str">
        <f>Tableau!B19</f>
        <v>GLIDE</v>
      </c>
      <c r="L14" s="55">
        <f t="shared" si="0"/>
        <v>49.21889222222222</v>
      </c>
      <c r="M14" s="55">
        <f t="shared" si="1"/>
        <v>-5.670957777777778</v>
      </c>
      <c r="N14" s="41"/>
      <c r="O14" s="41"/>
      <c r="P14" s="41"/>
      <c r="Q14" s="40">
        <f>Tableau!N19</f>
        <v>289.09631</v>
      </c>
    </row>
    <row r="15" spans="1:17" ht="12.75">
      <c r="A15" s="25" t="s">
        <v>7</v>
      </c>
      <c r="B15" s="34">
        <f>Tableau!E20</f>
        <v>49</v>
      </c>
      <c r="C15" s="36">
        <f>Tableau!F20</f>
        <v>13</v>
      </c>
      <c r="D15" s="35">
        <f>Tableau!G20</f>
        <v>42.938</v>
      </c>
      <c r="E15" s="25" t="s">
        <v>26</v>
      </c>
      <c r="F15" s="30">
        <f>Tableau!I20</f>
        <v>5</v>
      </c>
      <c r="G15" s="30">
        <f>Tableau!J20</f>
        <v>40</v>
      </c>
      <c r="H15" s="31">
        <f>Tableau!K20</f>
        <v>28.067</v>
      </c>
      <c r="J15" s="40" t="str">
        <f>Tableau!C20</f>
        <v>QE320-1</v>
      </c>
      <c r="K15" s="40" t="str">
        <f>Tableau!B20</f>
        <v>NDB</v>
      </c>
      <c r="L15" s="55">
        <f t="shared" si="0"/>
        <v>49.22859388888889</v>
      </c>
      <c r="M15" s="55">
        <f t="shared" si="1"/>
        <v>-5.674463055555556</v>
      </c>
      <c r="N15" s="41"/>
      <c r="O15" s="41"/>
      <c r="P15" s="41"/>
      <c r="Q15" s="40">
        <f>Tableau!N20</f>
        <v>284.66094</v>
      </c>
    </row>
    <row r="16" spans="1:17" ht="12.75">
      <c r="A16" s="25" t="s">
        <v>7</v>
      </c>
      <c r="B16" s="34">
        <f>Tableau!E21</f>
        <v>49</v>
      </c>
      <c r="C16" s="36">
        <f>Tableau!F21</f>
        <v>13</v>
      </c>
      <c r="D16" s="35">
        <f>Tableau!G21</f>
        <v>42.938</v>
      </c>
      <c r="E16" s="25" t="s">
        <v>26</v>
      </c>
      <c r="F16" s="30">
        <f>Tableau!I21</f>
        <v>5</v>
      </c>
      <c r="G16" s="30">
        <f>Tableau!J21</f>
        <v>40</v>
      </c>
      <c r="H16" s="31">
        <f>Tableau!K21</f>
        <v>28.067</v>
      </c>
      <c r="J16" s="40" t="str">
        <f>Tableau!C21</f>
        <v>QE320-2</v>
      </c>
      <c r="K16" s="40" t="str">
        <f>Tableau!B21</f>
        <v>NDB</v>
      </c>
      <c r="L16" s="55">
        <f t="shared" si="0"/>
        <v>49.22859388888889</v>
      </c>
      <c r="M16" s="55">
        <f t="shared" si="1"/>
        <v>-5.674463055555556</v>
      </c>
      <c r="N16" s="41"/>
      <c r="O16" s="41"/>
      <c r="P16" s="41"/>
      <c r="Q16" s="40">
        <f>Tableau!N21</f>
        <v>275.62184</v>
      </c>
    </row>
    <row r="17" spans="1:17" ht="12.75">
      <c r="A17" s="25" t="s">
        <v>7</v>
      </c>
      <c r="B17" s="34">
        <f>Tableau!E22</f>
        <v>49</v>
      </c>
      <c r="C17" s="36">
        <f>Tableau!F22</f>
        <v>13</v>
      </c>
      <c r="D17" s="35">
        <f>Tableau!G22</f>
        <v>39.691</v>
      </c>
      <c r="E17" s="25" t="s">
        <v>26</v>
      </c>
      <c r="F17" s="30">
        <f>Tableau!I22</f>
        <v>5</v>
      </c>
      <c r="G17" s="30">
        <f>Tableau!J22</f>
        <v>40</v>
      </c>
      <c r="H17" s="31">
        <f>Tableau!K22</f>
        <v>26.831</v>
      </c>
      <c r="J17" s="40" t="str">
        <f>Tableau!C22</f>
        <v>QE380-1</v>
      </c>
      <c r="K17" s="40" t="str">
        <f>Tableau!B22</f>
        <v>ANTENNE GONIO. VHF</v>
      </c>
      <c r="L17" s="55">
        <f t="shared" si="0"/>
        <v>49.227691944444445</v>
      </c>
      <c r="M17" s="55">
        <f t="shared" si="1"/>
        <v>-5.674119722222223</v>
      </c>
      <c r="N17" s="41"/>
      <c r="O17" s="41"/>
      <c r="P17" s="41"/>
      <c r="Q17" s="40">
        <f>Tableau!N22</f>
        <v>281.68824</v>
      </c>
    </row>
    <row r="18" spans="1:17" ht="12.75">
      <c r="A18" s="25" t="s">
        <v>7</v>
      </c>
      <c r="B18" s="34">
        <f>Tableau!E23</f>
        <v>49</v>
      </c>
      <c r="C18" s="36">
        <f>Tableau!F23</f>
        <v>13</v>
      </c>
      <c r="D18" s="35">
        <f>Tableau!G23</f>
        <v>39.691</v>
      </c>
      <c r="E18" s="25" t="s">
        <v>26</v>
      </c>
      <c r="F18" s="30">
        <f>Tableau!I23</f>
        <v>5</v>
      </c>
      <c r="G18" s="30">
        <f>Tableau!J23</f>
        <v>40</v>
      </c>
      <c r="H18" s="31">
        <f>Tableau!K23</f>
        <v>26.831</v>
      </c>
      <c r="J18" s="40" t="str">
        <f>Tableau!C23</f>
        <v>QE380-2</v>
      </c>
      <c r="K18" s="40" t="str">
        <f>Tableau!B23</f>
        <v>ANTENNE GONIO. VHF</v>
      </c>
      <c r="L18" s="55">
        <f t="shared" si="0"/>
        <v>49.227691944444445</v>
      </c>
      <c r="M18" s="55">
        <f t="shared" si="1"/>
        <v>-5.674119722222223</v>
      </c>
      <c r="N18" s="41"/>
      <c r="O18" s="41"/>
      <c r="P18" s="41"/>
      <c r="Q18" s="40">
        <f>Tableau!N23</f>
        <v>276.09712</v>
      </c>
    </row>
    <row r="19" spans="1:17" ht="12.75">
      <c r="A19" s="25" t="s">
        <v>7</v>
      </c>
      <c r="B19" s="34">
        <f>Tableau!E24</f>
        <v>49</v>
      </c>
      <c r="C19" s="36">
        <f>Tableau!F24</f>
        <v>13</v>
      </c>
      <c r="D19" s="35">
        <f>Tableau!G24</f>
        <v>39.691</v>
      </c>
      <c r="E19" s="25" t="s">
        <v>26</v>
      </c>
      <c r="F19" s="30">
        <f>Tableau!I24</f>
        <v>5</v>
      </c>
      <c r="G19" s="30">
        <f>Tableau!J24</f>
        <v>40</v>
      </c>
      <c r="H19" s="31">
        <f>Tableau!K24</f>
        <v>26.831</v>
      </c>
      <c r="J19" s="40" t="str">
        <f>Tableau!C24</f>
        <v>QE380-9</v>
      </c>
      <c r="K19" s="40" t="str">
        <f>Tableau!B24</f>
        <v>ANTENNE GONIO. VHF</v>
      </c>
      <c r="L19" s="55">
        <f t="shared" si="0"/>
        <v>49.227691944444445</v>
      </c>
      <c r="M19" s="55">
        <f t="shared" si="1"/>
        <v>-5.674119722222223</v>
      </c>
      <c r="N19" s="41"/>
      <c r="O19" s="41"/>
      <c r="P19" s="41"/>
      <c r="Q19" s="40">
        <f>Tableau!N24</f>
        <v>281.12524</v>
      </c>
    </row>
    <row r="20" spans="1:17" ht="12.75">
      <c r="A20" s="25" t="s">
        <v>7</v>
      </c>
      <c r="B20" s="34">
        <f>Tableau!E25</f>
        <v>49</v>
      </c>
      <c r="C20" s="36">
        <f>Tableau!F25</f>
        <v>13</v>
      </c>
      <c r="D20" s="35">
        <f>Tableau!G25</f>
        <v>31.112</v>
      </c>
      <c r="E20" s="25" t="s">
        <v>26</v>
      </c>
      <c r="F20" s="30">
        <f>Tableau!I25</f>
        <v>5</v>
      </c>
      <c r="G20" s="30">
        <f>Tableau!J25</f>
        <v>40</v>
      </c>
      <c r="H20" s="31">
        <f>Tableau!K25</f>
        <v>23.657</v>
      </c>
      <c r="J20" s="40" t="str">
        <f>Tableau!C25</f>
        <v>QE400</v>
      </c>
      <c r="K20" s="40" t="str">
        <f>Tableau!B25</f>
        <v>ANTENNE STAREC RADAR</v>
      </c>
      <c r="L20" s="55">
        <f t="shared" si="0"/>
        <v>49.22530888888889</v>
      </c>
      <c r="M20" s="55">
        <f t="shared" si="1"/>
        <v>-5.673238055555556</v>
      </c>
      <c r="N20" s="41"/>
      <c r="O20" s="41"/>
      <c r="P20" s="41"/>
      <c r="Q20" s="40">
        <f>Tableau!N25</f>
        <v>290.09843</v>
      </c>
    </row>
    <row r="21" spans="1:17" ht="12.75">
      <c r="A21" s="25" t="s">
        <v>7</v>
      </c>
      <c r="B21" s="34">
        <f>Tableau!E26</f>
        <v>49</v>
      </c>
      <c r="C21" s="36">
        <f>Tableau!F26</f>
        <v>13</v>
      </c>
      <c r="D21" s="35">
        <f>Tableau!G26</f>
        <v>45.535</v>
      </c>
      <c r="E21" s="25" t="s">
        <v>26</v>
      </c>
      <c r="F21" s="30">
        <f>Tableau!I26</f>
        <v>5</v>
      </c>
      <c r="G21" s="30">
        <f>Tableau!J26</f>
        <v>40</v>
      </c>
      <c r="H21" s="31">
        <f>Tableau!K26</f>
        <v>29.054</v>
      </c>
      <c r="J21" s="40" t="str">
        <f>Tableau!C26</f>
        <v>QE402</v>
      </c>
      <c r="K21" s="40" t="str">
        <f>Tableau!B26</f>
        <v>MÂT MÉTÉO</v>
      </c>
      <c r="L21" s="55">
        <f t="shared" si="0"/>
        <v>49.22931527777778</v>
      </c>
      <c r="M21" s="55">
        <f t="shared" si="1"/>
        <v>-5.674737222222222</v>
      </c>
      <c r="N21" s="41"/>
      <c r="O21" s="41"/>
      <c r="P21" s="41"/>
      <c r="Q21" s="40">
        <f>Tableau!N26</f>
        <v>288.00151</v>
      </c>
    </row>
    <row r="22" spans="1:17" ht="12.75">
      <c r="A22" s="25" t="s">
        <v>7</v>
      </c>
      <c r="B22" s="34">
        <f>Tableau!E27</f>
        <v>49</v>
      </c>
      <c r="C22" s="36">
        <f>Tableau!F27</f>
        <v>13</v>
      </c>
      <c r="D22" s="35">
        <f>Tableau!G27</f>
        <v>31.562</v>
      </c>
      <c r="E22" s="25" t="s">
        <v>26</v>
      </c>
      <c r="F22" s="30">
        <f>Tableau!I27</f>
        <v>5</v>
      </c>
      <c r="G22" s="30">
        <f>Tableau!J27</f>
        <v>40</v>
      </c>
      <c r="H22" s="31">
        <f>Tableau!K27</f>
        <v>22.546</v>
      </c>
      <c r="J22" s="40" t="str">
        <f>Tableau!C27</f>
        <v>QE420</v>
      </c>
      <c r="K22" s="40" t="str">
        <f>Tableau!B27</f>
        <v>AÉRIEN SPARTIATE</v>
      </c>
      <c r="L22" s="55">
        <f t="shared" si="0"/>
        <v>49.225433888888894</v>
      </c>
      <c r="M22" s="55">
        <f t="shared" si="1"/>
        <v>-5.672929444444445</v>
      </c>
      <c r="N22" s="41"/>
      <c r="O22" s="41"/>
      <c r="P22" s="41"/>
      <c r="Q22" s="40">
        <f>Tableau!N27</f>
        <v>279.29818</v>
      </c>
    </row>
    <row r="23" spans="1:17" ht="12.75">
      <c r="A23" s="25" t="s">
        <v>7</v>
      </c>
      <c r="B23" s="34">
        <f>Tableau!E28</f>
        <v>49</v>
      </c>
      <c r="C23" s="36">
        <f>Tableau!F28</f>
        <v>13</v>
      </c>
      <c r="D23" s="35">
        <f>Tableau!G28</f>
        <v>31.889</v>
      </c>
      <c r="E23" s="25" t="s">
        <v>26</v>
      </c>
      <c r="F23" s="30">
        <f>Tableau!I28</f>
        <v>5</v>
      </c>
      <c r="G23" s="30">
        <f>Tableau!J28</f>
        <v>40</v>
      </c>
      <c r="H23" s="31">
        <f>Tableau!K28</f>
        <v>21.61</v>
      </c>
      <c r="J23" s="40" t="str">
        <f>Tableau!C28</f>
        <v>QE420-1</v>
      </c>
      <c r="K23" s="40" t="str">
        <f>Tableau!B28</f>
        <v>PLATEFORME SPARTIATE</v>
      </c>
      <c r="L23" s="55">
        <f t="shared" si="0"/>
        <v>49.225524722222225</v>
      </c>
      <c r="M23" s="55">
        <f t="shared" si="1"/>
        <v>-5.672669444444445</v>
      </c>
      <c r="N23" s="41"/>
      <c r="O23" s="41"/>
      <c r="P23" s="41"/>
      <c r="Q23" s="40">
        <f>Tableau!N28</f>
        <v>275.255</v>
      </c>
    </row>
    <row r="24" spans="1:17" ht="12.75">
      <c r="A24" s="25" t="s">
        <v>7</v>
      </c>
      <c r="B24" s="34">
        <f>Tableau!E29</f>
        <v>49</v>
      </c>
      <c r="C24" s="36">
        <f>Tableau!F29</f>
        <v>13</v>
      </c>
      <c r="D24" s="35">
        <f>Tableau!G29</f>
        <v>47.408</v>
      </c>
      <c r="E24" s="25" t="s">
        <v>26</v>
      </c>
      <c r="F24" s="30">
        <f>Tableau!I29</f>
        <v>5</v>
      </c>
      <c r="G24" s="30">
        <f>Tableau!J29</f>
        <v>40</v>
      </c>
      <c r="H24" s="31">
        <f>Tableau!K29</f>
        <v>48.536</v>
      </c>
      <c r="J24" s="40" t="str">
        <f>Tableau!C29</f>
        <v>QE850</v>
      </c>
      <c r="K24" s="40" t="str">
        <f>Tableau!B29</f>
        <v>ANTENNE TÉLÉCOM</v>
      </c>
      <c r="L24" s="55">
        <f t="shared" si="0"/>
        <v>49.22983555555556</v>
      </c>
      <c r="M24" s="55">
        <f t="shared" si="1"/>
        <v>-5.68014888888889</v>
      </c>
      <c r="N24" s="41"/>
      <c r="O24" s="41"/>
      <c r="P24" s="41"/>
      <c r="Q24" s="40">
        <f>Tableau!N29</f>
        <v>305.10707</v>
      </c>
    </row>
    <row r="25" spans="1:17" ht="12.75">
      <c r="A25" s="25" t="s">
        <v>7</v>
      </c>
      <c r="B25" s="34">
        <f>Tableau!E30</f>
        <v>49</v>
      </c>
      <c r="C25" s="36">
        <f>Tableau!F30</f>
        <v>14</v>
      </c>
      <c r="D25" s="35">
        <f>Tableau!G30</f>
        <v>12.981</v>
      </c>
      <c r="E25" s="25" t="s">
        <v>26</v>
      </c>
      <c r="F25" s="30">
        <f>Tableau!I30</f>
        <v>5</v>
      </c>
      <c r="G25" s="30">
        <f>Tableau!J30</f>
        <v>41</v>
      </c>
      <c r="H25" s="31">
        <f>Tableau!K30</f>
        <v>6.363</v>
      </c>
      <c r="J25" s="40" t="str">
        <f>Tableau!C30</f>
        <v>QE851</v>
      </c>
      <c r="K25" s="40" t="str">
        <f>Tableau!B30</f>
        <v>CHEMINÉE NORD</v>
      </c>
      <c r="L25" s="55">
        <f aca="true" t="shared" si="2" ref="L25:L86">IF((A25="N"),1,-1)*(B25+C25/60+D25/3600)</f>
        <v>49.236939166666666</v>
      </c>
      <c r="M25" s="55">
        <f aca="true" t="shared" si="3" ref="M25:M86">IF((E25="E"),1,-1)*(F25+G25/60+H25/3600)</f>
        <v>-5.685100833333333</v>
      </c>
      <c r="N25" s="41"/>
      <c r="O25" s="41"/>
      <c r="P25" s="41"/>
      <c r="Q25" s="40">
        <f>Tableau!N30</f>
        <v>304.81531</v>
      </c>
    </row>
    <row r="26" spans="1:17" ht="12.75">
      <c r="A26" s="25" t="s">
        <v>7</v>
      </c>
      <c r="B26" s="34">
        <f>Tableau!E31</f>
        <v>49</v>
      </c>
      <c r="C26" s="36">
        <f>Tableau!F31</f>
        <v>13</v>
      </c>
      <c r="D26" s="35">
        <f>Tableau!G31</f>
        <v>33.612</v>
      </c>
      <c r="E26" s="25" t="s">
        <v>26</v>
      </c>
      <c r="F26" s="30">
        <f>Tableau!I31</f>
        <v>5</v>
      </c>
      <c r="G26" s="30">
        <f>Tableau!J31</f>
        <v>40</v>
      </c>
      <c r="H26" s="31">
        <f>Tableau!K31</f>
        <v>54.471</v>
      </c>
      <c r="J26" s="40" t="str">
        <f>Tableau!C31</f>
        <v>QE852</v>
      </c>
      <c r="K26" s="40" t="str">
        <f>Tableau!B31</f>
        <v>CHEMINÉE 02 CHAUFFERIE</v>
      </c>
      <c r="L26" s="55">
        <f t="shared" si="2"/>
        <v>49.22600333333334</v>
      </c>
      <c r="M26" s="55">
        <f t="shared" si="3"/>
        <v>-5.6817975</v>
      </c>
      <c r="N26" s="41"/>
      <c r="O26" s="41"/>
      <c r="P26" s="41"/>
      <c r="Q26" s="40">
        <f>Tableau!N31</f>
        <v>298.00698</v>
      </c>
    </row>
    <row r="27" spans="1:17" ht="12.75">
      <c r="A27" s="25" t="s">
        <v>7</v>
      </c>
      <c r="B27" s="34">
        <f>Tableau!E32</f>
        <v>49</v>
      </c>
      <c r="C27" s="36">
        <f>Tableau!F32</f>
        <v>13</v>
      </c>
      <c r="D27" s="35">
        <f>Tableau!G32</f>
        <v>33.436</v>
      </c>
      <c r="E27" s="25" t="s">
        <v>26</v>
      </c>
      <c r="F27" s="30">
        <f>Tableau!I32</f>
        <v>5</v>
      </c>
      <c r="G27" s="30">
        <f>Tableau!J32</f>
        <v>40</v>
      </c>
      <c r="H27" s="31">
        <f>Tableau!K32</f>
        <v>54.414</v>
      </c>
      <c r="J27" s="40" t="str">
        <f>Tableau!C32</f>
        <v>QE853</v>
      </c>
      <c r="K27" s="40" t="str">
        <f>Tableau!B32</f>
        <v>CHEMINÉE 01 CHAUFFERIE</v>
      </c>
      <c r="L27" s="55">
        <f t="shared" si="2"/>
        <v>49.22595444444445</v>
      </c>
      <c r="M27" s="55">
        <f t="shared" si="3"/>
        <v>-5.681781666666667</v>
      </c>
      <c r="N27" s="41"/>
      <c r="O27" s="41"/>
      <c r="P27" s="41"/>
      <c r="Q27" s="40">
        <f>Tableau!N32</f>
        <v>298.00694</v>
      </c>
    </row>
    <row r="28" spans="1:17" ht="12.75">
      <c r="A28" s="25" t="s">
        <v>7</v>
      </c>
      <c r="B28" s="34">
        <f>Tableau!E33</f>
        <v>49</v>
      </c>
      <c r="C28" s="36">
        <f>Tableau!F33</f>
        <v>13</v>
      </c>
      <c r="D28" s="35">
        <f>Tableau!G33</f>
        <v>7.644</v>
      </c>
      <c r="E28" s="25" t="s">
        <v>26</v>
      </c>
      <c r="F28" s="30">
        <f>Tableau!I33</f>
        <v>5</v>
      </c>
      <c r="G28" s="30">
        <f>Tableau!J33</f>
        <v>40</v>
      </c>
      <c r="H28" s="31">
        <f>Tableau!K33</f>
        <v>38.328</v>
      </c>
      <c r="J28" s="40" t="str">
        <f>Tableau!C33</f>
        <v>QE854</v>
      </c>
      <c r="K28" s="40" t="str">
        <f>Tableau!B33</f>
        <v>HANGAR SUD</v>
      </c>
      <c r="L28" s="55">
        <f t="shared" si="2"/>
        <v>49.21879</v>
      </c>
      <c r="M28" s="55">
        <f t="shared" si="3"/>
        <v>-5.677313333333333</v>
      </c>
      <c r="N28" s="41"/>
      <c r="O28" s="41"/>
      <c r="P28" s="41"/>
      <c r="Q28" s="40">
        <f>Tableau!N33</f>
        <v>287.70024</v>
      </c>
    </row>
    <row r="29" spans="1:17" ht="12.75">
      <c r="A29" s="25" t="s">
        <v>7</v>
      </c>
      <c r="B29" s="34">
        <f>Tableau!E34</f>
        <v>49</v>
      </c>
      <c r="C29" s="36">
        <f>Tableau!F34</f>
        <v>13</v>
      </c>
      <c r="D29" s="35">
        <f>Tableau!G34</f>
        <v>7.382</v>
      </c>
      <c r="E29" s="25" t="s">
        <v>26</v>
      </c>
      <c r="F29" s="30">
        <f>Tableau!I34</f>
        <v>5</v>
      </c>
      <c r="G29" s="30">
        <f>Tableau!J34</f>
        <v>40</v>
      </c>
      <c r="H29" s="31">
        <f>Tableau!K34</f>
        <v>40.031</v>
      </c>
      <c r="J29" s="40" t="str">
        <f>Tableau!C34</f>
        <v>QE855</v>
      </c>
      <c r="K29" s="40" t="str">
        <f>Tableau!B34</f>
        <v>HANGAR SUD</v>
      </c>
      <c r="L29" s="55">
        <f t="shared" si="2"/>
        <v>49.218717222222224</v>
      </c>
      <c r="M29" s="55">
        <f t="shared" si="3"/>
        <v>-5.677786388888889</v>
      </c>
      <c r="N29" s="41"/>
      <c r="O29" s="41"/>
      <c r="P29" s="41"/>
      <c r="Q29" s="40">
        <f>Tableau!N34</f>
        <v>287.10066</v>
      </c>
    </row>
    <row r="30" spans="1:17" ht="12.75">
      <c r="A30" s="25" t="s">
        <v>7</v>
      </c>
      <c r="B30" s="34">
        <f>Tableau!E35</f>
        <v>49</v>
      </c>
      <c r="C30" s="36">
        <f>Tableau!F35</f>
        <v>14</v>
      </c>
      <c r="D30" s="35">
        <f>Tableau!G35</f>
        <v>30.327</v>
      </c>
      <c r="E30" s="25" t="s">
        <v>26</v>
      </c>
      <c r="F30" s="30">
        <f>Tableau!I35</f>
        <v>5</v>
      </c>
      <c r="G30" s="30">
        <f>Tableau!J35</f>
        <v>40</v>
      </c>
      <c r="H30" s="31">
        <f>Tableau!K35</f>
        <v>13.914</v>
      </c>
      <c r="J30" s="40" t="str">
        <f>Tableau!C35</f>
        <v>QE856</v>
      </c>
      <c r="K30" s="40" t="str">
        <f>Tableau!B35</f>
        <v>STAND DE TIR SUD</v>
      </c>
      <c r="L30" s="55">
        <f t="shared" si="2"/>
        <v>49.2417575</v>
      </c>
      <c r="M30" s="55">
        <f t="shared" si="3"/>
        <v>-5.670531666666667</v>
      </c>
      <c r="N30" s="41"/>
      <c r="O30" s="41"/>
      <c r="P30" s="41"/>
      <c r="Q30" s="40">
        <f>Tableau!N35</f>
        <v>295.23997</v>
      </c>
    </row>
    <row r="31" spans="1:17" ht="12.75">
      <c r="A31" s="25" t="s">
        <v>7</v>
      </c>
      <c r="B31" s="34">
        <f>Tableau!E36</f>
        <v>49</v>
      </c>
      <c r="C31" s="36">
        <f>Tableau!F36</f>
        <v>14</v>
      </c>
      <c r="D31" s="35">
        <f>Tableau!G36</f>
        <v>30.957</v>
      </c>
      <c r="E31" s="25" t="s">
        <v>26</v>
      </c>
      <c r="F31" s="30">
        <f>Tableau!I36</f>
        <v>5</v>
      </c>
      <c r="G31" s="30">
        <f>Tableau!J36</f>
        <v>40</v>
      </c>
      <c r="H31" s="31">
        <f>Tableau!K36</f>
        <v>13.958</v>
      </c>
      <c r="J31" s="40" t="str">
        <f>Tableau!C36</f>
        <v>QE858</v>
      </c>
      <c r="K31" s="40" t="str">
        <f>Tableau!B36</f>
        <v>STAND DE TIR NORD</v>
      </c>
      <c r="L31" s="55">
        <f t="shared" si="2"/>
        <v>49.241932500000004</v>
      </c>
      <c r="M31" s="55">
        <f t="shared" si="3"/>
        <v>-5.670543888888889</v>
      </c>
      <c r="N31" s="41"/>
      <c r="O31" s="41"/>
      <c r="P31" s="41"/>
      <c r="Q31" s="40">
        <f>Tableau!N36</f>
        <v>291.93559</v>
      </c>
    </row>
    <row r="32" spans="1:17" ht="12.75">
      <c r="A32" s="25" t="s">
        <v>7</v>
      </c>
      <c r="B32" s="34">
        <f>Tableau!E37</f>
        <v>49</v>
      </c>
      <c r="C32" s="36">
        <f>Tableau!F37</f>
        <v>15</v>
      </c>
      <c r="D32" s="35">
        <f>Tableau!G37</f>
        <v>5.271</v>
      </c>
      <c r="E32" s="25" t="s">
        <v>26</v>
      </c>
      <c r="F32" s="30">
        <f>Tableau!I37</f>
        <v>5</v>
      </c>
      <c r="G32" s="30">
        <f>Tableau!J37</f>
        <v>40</v>
      </c>
      <c r="H32" s="31">
        <f>Tableau!K37</f>
        <v>35.891</v>
      </c>
      <c r="J32" s="40" t="str">
        <f>Tableau!C37</f>
        <v>QE860-1</v>
      </c>
      <c r="K32" s="40" t="str">
        <f>Tableau!B37</f>
        <v>LIGNE D'ARBRES</v>
      </c>
      <c r="L32" s="55">
        <f t="shared" si="2"/>
        <v>49.251464166666665</v>
      </c>
      <c r="M32" s="55">
        <f t="shared" si="3"/>
        <v>-5.676636388888889</v>
      </c>
      <c r="N32" s="41"/>
      <c r="O32" s="41"/>
      <c r="P32" s="41"/>
      <c r="Q32" s="40">
        <f>Tableau!N37</f>
        <v>312.91317</v>
      </c>
    </row>
    <row r="33" spans="1:17" ht="12.75">
      <c r="A33" s="25" t="s">
        <v>7</v>
      </c>
      <c r="B33" s="34">
        <f>Tableau!E38</f>
        <v>49</v>
      </c>
      <c r="C33" s="36">
        <f>Tableau!F38</f>
        <v>14</v>
      </c>
      <c r="D33" s="35">
        <f>Tableau!G38</f>
        <v>55.811</v>
      </c>
      <c r="E33" s="25" t="s">
        <v>26</v>
      </c>
      <c r="F33" s="30">
        <f>Tableau!I38</f>
        <v>5</v>
      </c>
      <c r="G33" s="30">
        <f>Tableau!J38</f>
        <v>40</v>
      </c>
      <c r="H33" s="31">
        <f>Tableau!K38</f>
        <v>51.664</v>
      </c>
      <c r="J33" s="40" t="str">
        <f>Tableau!C38</f>
        <v>QE860-2</v>
      </c>
      <c r="K33" s="40" t="str">
        <f>Tableau!B38</f>
        <v>LIGNE D'ARBRES</v>
      </c>
      <c r="L33" s="55">
        <f t="shared" si="2"/>
        <v>49.24883638888889</v>
      </c>
      <c r="M33" s="55">
        <f t="shared" si="3"/>
        <v>-5.681017777777778</v>
      </c>
      <c r="N33" s="41"/>
      <c r="O33" s="41"/>
      <c r="P33" s="41"/>
      <c r="Q33" s="40">
        <f>Tableau!N38</f>
        <v>312.91317</v>
      </c>
    </row>
    <row r="34" spans="1:17" ht="12.75">
      <c r="A34" s="25" t="s">
        <v>7</v>
      </c>
      <c r="B34" s="34">
        <f>Tableau!E39</f>
        <v>49</v>
      </c>
      <c r="C34" s="36">
        <f>Tableau!F39</f>
        <v>13</v>
      </c>
      <c r="D34" s="35">
        <f>Tableau!G39</f>
        <v>3.057</v>
      </c>
      <c r="E34" s="25" t="s">
        <v>26</v>
      </c>
      <c r="F34" s="30">
        <f>Tableau!I39</f>
        <v>5</v>
      </c>
      <c r="G34" s="30">
        <f>Tableau!J39</f>
        <v>40</v>
      </c>
      <c r="H34" s="31">
        <f>Tableau!K39</f>
        <v>37.685</v>
      </c>
      <c r="J34" s="40" t="str">
        <f>Tableau!C39</f>
        <v>QE862</v>
      </c>
      <c r="K34" s="40" t="str">
        <f>Tableau!B39</f>
        <v>PARATONNERRE HANGAR</v>
      </c>
      <c r="L34" s="55">
        <f t="shared" si="2"/>
        <v>49.21751583333334</v>
      </c>
      <c r="M34" s="55">
        <f t="shared" si="3"/>
        <v>-5.677134722222222</v>
      </c>
      <c r="N34" s="41"/>
      <c r="O34" s="41"/>
      <c r="P34" s="41"/>
      <c r="Q34" s="40">
        <f>Tableau!N39</f>
        <v>287.99967</v>
      </c>
    </row>
    <row r="35" spans="1:17" ht="12.75">
      <c r="A35" s="25" t="s">
        <v>7</v>
      </c>
      <c r="B35" s="34">
        <f>Tableau!E40</f>
        <v>49</v>
      </c>
      <c r="C35" s="36">
        <f>Tableau!F40</f>
        <v>13</v>
      </c>
      <c r="D35" s="35">
        <f>Tableau!G40</f>
        <v>10.565</v>
      </c>
      <c r="E35" s="25" t="s">
        <v>26</v>
      </c>
      <c r="F35" s="30">
        <f>Tableau!I40</f>
        <v>5</v>
      </c>
      <c r="G35" s="30">
        <f>Tableau!J40</f>
        <v>41</v>
      </c>
      <c r="H35" s="31">
        <f>Tableau!K40</f>
        <v>21.537</v>
      </c>
      <c r="J35" s="40" t="str">
        <f>Tableau!C40</f>
        <v>QE863</v>
      </c>
      <c r="K35" s="40" t="str">
        <f>Tableau!B40</f>
        <v>ÉGLISE DE ROUVRES</v>
      </c>
      <c r="L35" s="55">
        <f t="shared" si="2"/>
        <v>49.21960138888889</v>
      </c>
      <c r="M35" s="55">
        <f t="shared" si="3"/>
        <v>-5.689315833333334</v>
      </c>
      <c r="N35" s="41"/>
      <c r="O35" s="41"/>
      <c r="P35" s="41"/>
      <c r="Q35" s="40">
        <f>Tableau!N40</f>
        <v>316.21179</v>
      </c>
    </row>
    <row r="36" spans="1:17" ht="12.75">
      <c r="A36" s="25" t="s">
        <v>7</v>
      </c>
      <c r="B36" s="34">
        <f>Tableau!E41</f>
        <v>49</v>
      </c>
      <c r="C36" s="36">
        <f>Tableau!F41</f>
        <v>13</v>
      </c>
      <c r="D36" s="35">
        <f>Tableau!G41</f>
        <v>6.986</v>
      </c>
      <c r="E36" s="25" t="s">
        <v>26</v>
      </c>
      <c r="F36" s="30">
        <f>Tableau!I41</f>
        <v>5</v>
      </c>
      <c r="G36" s="30">
        <f>Tableau!J41</f>
        <v>38</v>
      </c>
      <c r="H36" s="31">
        <f>Tableau!K41</f>
        <v>51.512</v>
      </c>
      <c r="J36" s="40" t="str">
        <f>Tableau!C41</f>
        <v>QE864</v>
      </c>
      <c r="K36" s="40" t="str">
        <f>Tableau!B41</f>
        <v>CHÂTEAU D'EAU ÉTAIN</v>
      </c>
      <c r="L36" s="55">
        <f t="shared" si="2"/>
        <v>49.218607222222225</v>
      </c>
      <c r="M36" s="55">
        <f t="shared" si="3"/>
        <v>-5.647642222222221</v>
      </c>
      <c r="N36" s="41"/>
      <c r="O36" s="41"/>
      <c r="P36" s="41"/>
      <c r="Q36" s="40">
        <f>Tableau!N41</f>
        <v>314.47211</v>
      </c>
    </row>
    <row r="37" spans="1:17" ht="12.75">
      <c r="A37" s="25" t="s">
        <v>7</v>
      </c>
      <c r="B37" s="34">
        <f>Tableau!E42</f>
        <v>49</v>
      </c>
      <c r="C37" s="36">
        <f>Tableau!F42</f>
        <v>14</v>
      </c>
      <c r="D37" s="35">
        <f>Tableau!G42</f>
        <v>22.387</v>
      </c>
      <c r="E37" s="25" t="s">
        <v>26</v>
      </c>
      <c r="F37" s="30">
        <f>Tableau!I42</f>
        <v>5</v>
      </c>
      <c r="G37" s="30">
        <f>Tableau!J42</f>
        <v>40</v>
      </c>
      <c r="H37" s="31">
        <f>Tableau!K42</f>
        <v>54.016</v>
      </c>
      <c r="J37" s="40" t="str">
        <f>Tableau!C42</f>
        <v>QE866-1</v>
      </c>
      <c r="K37" s="40" t="str">
        <f>Tableau!B42</f>
        <v>LIGNE D'ARBRES</v>
      </c>
      <c r="L37" s="55">
        <f t="shared" si="2"/>
        <v>49.23955194444444</v>
      </c>
      <c r="M37" s="55">
        <f t="shared" si="3"/>
        <v>-5.681671111111111</v>
      </c>
      <c r="N37" s="41"/>
      <c r="O37" s="41"/>
      <c r="P37" s="41"/>
      <c r="Q37" s="40">
        <f>Tableau!N42</f>
        <v>309.13275</v>
      </c>
    </row>
    <row r="38" spans="1:17" ht="12.75">
      <c r="A38" s="25" t="s">
        <v>7</v>
      </c>
      <c r="B38" s="34">
        <f>Tableau!E43</f>
        <v>49</v>
      </c>
      <c r="C38" s="36">
        <f>Tableau!F43</f>
        <v>14</v>
      </c>
      <c r="D38" s="35">
        <f>Tableau!G43</f>
        <v>37.173</v>
      </c>
      <c r="E38" s="25" t="s">
        <v>26</v>
      </c>
      <c r="F38" s="30">
        <f>Tableau!I43</f>
        <v>5</v>
      </c>
      <c r="G38" s="30">
        <f>Tableau!J43</f>
        <v>40</v>
      </c>
      <c r="H38" s="31">
        <f>Tableau!K43</f>
        <v>56.738</v>
      </c>
      <c r="J38" s="40" t="str">
        <f>Tableau!C43</f>
        <v>QE866-2</v>
      </c>
      <c r="K38" s="40" t="str">
        <f>Tableau!B43</f>
        <v>LIGNE D'ARBRES</v>
      </c>
      <c r="L38" s="55">
        <f t="shared" si="2"/>
        <v>49.24365916666667</v>
      </c>
      <c r="M38" s="55">
        <f t="shared" si="3"/>
        <v>-5.6824272222222225</v>
      </c>
      <c r="N38" s="41"/>
      <c r="O38" s="41"/>
      <c r="P38" s="41"/>
      <c r="Q38" s="40">
        <f>Tableau!N43</f>
        <v>309.13275</v>
      </c>
    </row>
    <row r="39" spans="1:17" ht="12.75">
      <c r="A39" s="25" t="s">
        <v>7</v>
      </c>
      <c r="B39" s="34">
        <f>Tableau!E44</f>
        <v>49</v>
      </c>
      <c r="C39" s="36">
        <f>Tableau!F44</f>
        <v>12</v>
      </c>
      <c r="D39" s="35">
        <f>Tableau!G44</f>
        <v>31.391</v>
      </c>
      <c r="E39" s="25" t="s">
        <v>26</v>
      </c>
      <c r="F39" s="30">
        <f>Tableau!I44</f>
        <v>5</v>
      </c>
      <c r="G39" s="30">
        <f>Tableau!J44</f>
        <v>40</v>
      </c>
      <c r="H39" s="31">
        <f>Tableau!K44</f>
        <v>17.826</v>
      </c>
      <c r="J39" s="40" t="str">
        <f>Tableau!C44</f>
        <v>QE867</v>
      </c>
      <c r="K39" s="40" t="str">
        <f>Tableau!B44</f>
        <v>ARBRE</v>
      </c>
      <c r="L39" s="55">
        <f t="shared" si="2"/>
        <v>49.20871972222223</v>
      </c>
      <c r="M39" s="55">
        <f t="shared" si="3"/>
        <v>-5.671618333333334</v>
      </c>
      <c r="N39" s="41"/>
      <c r="O39" s="41"/>
      <c r="P39" s="41"/>
      <c r="Q39" s="40">
        <f>Tableau!N44</f>
        <v>294.7049</v>
      </c>
    </row>
    <row r="40" spans="1:17" ht="12.75">
      <c r="A40" s="25" t="s">
        <v>7</v>
      </c>
      <c r="B40" s="34">
        <f>Tableau!E45</f>
        <v>49</v>
      </c>
      <c r="C40" s="36">
        <f>Tableau!F45</f>
        <v>17</v>
      </c>
      <c r="D40" s="35">
        <f>Tableau!G45</f>
        <v>18.948</v>
      </c>
      <c r="E40" s="25" t="s">
        <v>26</v>
      </c>
      <c r="F40" s="30">
        <f>Tableau!I45</f>
        <v>5</v>
      </c>
      <c r="G40" s="30">
        <f>Tableau!J45</f>
        <v>43</v>
      </c>
      <c r="H40" s="31">
        <f>Tableau!K45</f>
        <v>33.248</v>
      </c>
      <c r="J40" s="40" t="str">
        <f>Tableau!C45</f>
        <v>QE872</v>
      </c>
      <c r="K40" s="40" t="str">
        <f>Tableau!B45</f>
        <v>PYLÔNE TÉLÉCOM</v>
      </c>
      <c r="L40" s="55">
        <f t="shared" si="2"/>
        <v>49.28859666666666</v>
      </c>
      <c r="M40" s="55">
        <f t="shared" si="3"/>
        <v>-5.7259022222222224</v>
      </c>
      <c r="N40" s="41"/>
      <c r="O40" s="41"/>
      <c r="P40" s="41"/>
      <c r="Q40" s="40">
        <f>Tableau!N45</f>
        <v>347.99151</v>
      </c>
    </row>
    <row r="41" spans="1:17" ht="12.75">
      <c r="A41" s="25" t="s">
        <v>7</v>
      </c>
      <c r="B41" s="34">
        <f>Tableau!E46</f>
        <v>49</v>
      </c>
      <c r="C41" s="36">
        <f>Tableau!F46</f>
        <v>18</v>
      </c>
      <c r="D41" s="35">
        <f>Tableau!G46</f>
        <v>41.598</v>
      </c>
      <c r="E41" s="25" t="s">
        <v>26</v>
      </c>
      <c r="F41" s="30">
        <f>Tableau!I46</f>
        <v>5</v>
      </c>
      <c r="G41" s="30">
        <f>Tableau!J46</f>
        <v>47</v>
      </c>
      <c r="H41" s="31">
        <f>Tableau!K46</f>
        <v>53.424</v>
      </c>
      <c r="J41" s="40" t="str">
        <f>Tableau!C46</f>
        <v>QE879</v>
      </c>
      <c r="K41" s="40" t="str">
        <f>Tableau!B46</f>
        <v>ANTENNE PIENNES</v>
      </c>
      <c r="L41" s="55">
        <f t="shared" si="2"/>
        <v>49.311555</v>
      </c>
      <c r="M41" s="55">
        <f t="shared" si="3"/>
        <v>-5.798173333333334</v>
      </c>
      <c r="N41" s="41"/>
      <c r="O41" s="41"/>
      <c r="P41" s="41"/>
      <c r="Q41" s="40">
        <f>Tableau!N46</f>
        <v>418.1975</v>
      </c>
    </row>
    <row r="42" spans="1:17" ht="12.75">
      <c r="A42" s="25" t="s">
        <v>7</v>
      </c>
      <c r="B42" s="34">
        <f>Tableau!E47</f>
        <v>49</v>
      </c>
      <c r="C42" s="36">
        <f>Tableau!F47</f>
        <v>12</v>
      </c>
      <c r="D42" s="35">
        <f>Tableau!G47</f>
        <v>21.592</v>
      </c>
      <c r="E42" s="25" t="s">
        <v>26</v>
      </c>
      <c r="F42" s="30">
        <f>Tableau!I47</f>
        <v>5</v>
      </c>
      <c r="G42" s="30">
        <f>Tableau!J47</f>
        <v>39</v>
      </c>
      <c r="H42" s="31">
        <f>Tableau!K47</f>
        <v>51.085</v>
      </c>
      <c r="J42" s="40" t="str">
        <f>Tableau!C47</f>
        <v>QE880</v>
      </c>
      <c r="K42" s="40" t="str">
        <f>Tableau!B47</f>
        <v>PYLÔNE RTE</v>
      </c>
      <c r="L42" s="55">
        <f t="shared" si="2"/>
        <v>49.20599777777778</v>
      </c>
      <c r="M42" s="55">
        <f t="shared" si="3"/>
        <v>-5.664190277777778</v>
      </c>
      <c r="N42" s="41"/>
      <c r="O42" s="41"/>
      <c r="P42" s="41"/>
      <c r="Q42" s="40">
        <f>Tableau!N47</f>
        <v>277.88451</v>
      </c>
    </row>
    <row r="43" spans="1:17" ht="12.75">
      <c r="A43" s="25" t="s">
        <v>7</v>
      </c>
      <c r="B43" s="34">
        <f>Tableau!E48</f>
        <v>49</v>
      </c>
      <c r="C43" s="36">
        <f>Tableau!F48</f>
        <v>12</v>
      </c>
      <c r="D43" s="35">
        <f>Tableau!G48</f>
        <v>18.783</v>
      </c>
      <c r="E43" s="25" t="s">
        <v>26</v>
      </c>
      <c r="F43" s="30">
        <f>Tableau!I48</f>
        <v>5</v>
      </c>
      <c r="G43" s="30">
        <f>Tableau!J48</f>
        <v>39</v>
      </c>
      <c r="H43" s="31">
        <f>Tableau!K48</f>
        <v>54.551</v>
      </c>
      <c r="J43" s="40" t="str">
        <f>Tableau!C48</f>
        <v>QE881</v>
      </c>
      <c r="K43" s="40" t="str">
        <f>Tableau!B48</f>
        <v>PYLÔNE RTE</v>
      </c>
      <c r="L43" s="55">
        <f t="shared" si="2"/>
        <v>49.2052175</v>
      </c>
      <c r="M43" s="55">
        <f t="shared" si="3"/>
        <v>-5.665153055555556</v>
      </c>
      <c r="N43" s="41"/>
      <c r="O43" s="41"/>
      <c r="P43" s="41"/>
      <c r="Q43" s="40">
        <f>Tableau!N48</f>
        <v>281.88514</v>
      </c>
    </row>
    <row r="44" spans="1:17" ht="12.75">
      <c r="A44" s="25" t="s">
        <v>7</v>
      </c>
      <c r="B44" s="34">
        <f>Tableau!E49</f>
        <v>49</v>
      </c>
      <c r="C44" s="36">
        <f>Tableau!F49</f>
        <v>12</v>
      </c>
      <c r="D44" s="35">
        <f>Tableau!G49</f>
        <v>19.907</v>
      </c>
      <c r="E44" s="25" t="s">
        <v>26</v>
      </c>
      <c r="F44" s="30">
        <f>Tableau!I49</f>
        <v>5</v>
      </c>
      <c r="G44" s="30">
        <f>Tableau!J49</f>
        <v>39</v>
      </c>
      <c r="H44" s="31">
        <f>Tableau!K49</f>
        <v>59.549</v>
      </c>
      <c r="J44" s="40" t="str">
        <f>Tableau!C49</f>
        <v>QE882</v>
      </c>
      <c r="K44" s="40" t="str">
        <f>Tableau!B49</f>
        <v>PYLÔNE RTE</v>
      </c>
      <c r="L44" s="55">
        <f t="shared" si="2"/>
        <v>49.205529722222224</v>
      </c>
      <c r="M44" s="55">
        <f t="shared" si="3"/>
        <v>-5.66654138888889</v>
      </c>
      <c r="N44" s="41"/>
      <c r="O44" s="41"/>
      <c r="P44" s="41"/>
      <c r="Q44" s="40">
        <f>Tableau!N49</f>
        <v>278.78644</v>
      </c>
    </row>
    <row r="45" spans="1:17" ht="12.75">
      <c r="A45" s="25" t="s">
        <v>7</v>
      </c>
      <c r="B45" s="34">
        <f>Tableau!E50</f>
        <v>49</v>
      </c>
      <c r="C45" s="36">
        <f>Tableau!F50</f>
        <v>12</v>
      </c>
      <c r="D45" s="35">
        <f>Tableau!G50</f>
        <v>32.56</v>
      </c>
      <c r="E45" s="25" t="s">
        <v>26</v>
      </c>
      <c r="F45" s="30">
        <f>Tableau!I50</f>
        <v>5</v>
      </c>
      <c r="G45" s="30">
        <f>Tableau!J50</f>
        <v>38</v>
      </c>
      <c r="H45" s="31">
        <f>Tableau!K50</f>
        <v>58.808</v>
      </c>
      <c r="J45" s="40" t="str">
        <f>Tableau!C50</f>
        <v>QE887</v>
      </c>
      <c r="K45" s="40" t="str">
        <f>Tableau!B50</f>
        <v>CHEMINÉE USINE</v>
      </c>
      <c r="L45" s="55">
        <f t="shared" si="2"/>
        <v>49.209044444444444</v>
      </c>
      <c r="M45" s="55">
        <f t="shared" si="3"/>
        <v>-5.649668888888889</v>
      </c>
      <c r="N45" s="41"/>
      <c r="O45" s="41"/>
      <c r="P45" s="41"/>
      <c r="Q45" s="40">
        <f>Tableau!N50</f>
        <v>284.37233</v>
      </c>
    </row>
    <row r="46" spans="1:17" ht="12.75">
      <c r="A46" s="25" t="s">
        <v>7</v>
      </c>
      <c r="B46" s="34">
        <f>Tableau!E51</f>
        <v>49</v>
      </c>
      <c r="C46" s="36">
        <f>Tableau!F51</f>
        <v>7</v>
      </c>
      <c r="D46" s="35">
        <f>Tableau!G51</f>
        <v>49.505</v>
      </c>
      <c r="E46" s="25" t="s">
        <v>26</v>
      </c>
      <c r="F46" s="30">
        <f>Tableau!I51</f>
        <v>5</v>
      </c>
      <c r="G46" s="30">
        <f>Tableau!J51</f>
        <v>37</v>
      </c>
      <c r="H46" s="31">
        <f>Tableau!K51</f>
        <v>37.813</v>
      </c>
      <c r="J46" s="40" t="str">
        <f>Tableau!C51</f>
        <v>QE889</v>
      </c>
      <c r="K46" s="40" t="str">
        <f>Tableau!B51</f>
        <v>ÉGLISE DE VILLE-EN-WOËVRE</v>
      </c>
      <c r="L46" s="55">
        <f t="shared" si="2"/>
        <v>49.13041805555556</v>
      </c>
      <c r="M46" s="55">
        <f t="shared" si="3"/>
        <v>-5.627170277777778</v>
      </c>
      <c r="N46" s="41"/>
      <c r="O46" s="41"/>
      <c r="P46" s="41"/>
      <c r="Q46" s="40">
        <f>Tableau!N51</f>
        <v>317.57172</v>
      </c>
    </row>
    <row r="47" spans="1:17" ht="12.75">
      <c r="A47" s="25" t="s">
        <v>7</v>
      </c>
      <c r="B47" s="34">
        <f>Tableau!E52</f>
        <v>49</v>
      </c>
      <c r="C47" s="36">
        <f>Tableau!F52</f>
        <v>7</v>
      </c>
      <c r="D47" s="35">
        <f>Tableau!G52</f>
        <v>40.577</v>
      </c>
      <c r="E47" s="25" t="s">
        <v>26</v>
      </c>
      <c r="F47" s="30">
        <f>Tableau!I52</f>
        <v>5</v>
      </c>
      <c r="G47" s="30">
        <f>Tableau!J52</f>
        <v>37</v>
      </c>
      <c r="H47" s="31">
        <f>Tableau!K52</f>
        <v>34.27</v>
      </c>
      <c r="J47" s="40" t="str">
        <f>Tableau!C52</f>
        <v>QE890</v>
      </c>
      <c r="K47" s="40" t="str">
        <f>Tableau!B52</f>
        <v>CHÂTEAU D'EAU</v>
      </c>
      <c r="L47" s="55">
        <f t="shared" si="2"/>
        <v>49.12793805555555</v>
      </c>
      <c r="M47" s="55">
        <f t="shared" si="3"/>
        <v>-5.626186111111112</v>
      </c>
      <c r="N47" s="41"/>
      <c r="O47" s="41"/>
      <c r="P47" s="41"/>
      <c r="Q47" s="40">
        <f>Tableau!N52</f>
        <v>327.07241</v>
      </c>
    </row>
    <row r="48" spans="1:17" ht="12.75">
      <c r="A48" s="25" t="s">
        <v>7</v>
      </c>
      <c r="B48" s="34">
        <f>Tableau!E53</f>
        <v>49</v>
      </c>
      <c r="C48" s="36">
        <f>Tableau!F53</f>
        <v>7</v>
      </c>
      <c r="D48" s="35">
        <f>Tableau!G53</f>
        <v>46.965</v>
      </c>
      <c r="E48" s="25" t="s">
        <v>26</v>
      </c>
      <c r="F48" s="30">
        <f>Tableau!I53</f>
        <v>5</v>
      </c>
      <c r="G48" s="30">
        <f>Tableau!J53</f>
        <v>37</v>
      </c>
      <c r="H48" s="31">
        <f>Tableau!K53</f>
        <v>16.94</v>
      </c>
      <c r="J48" s="40" t="str">
        <f>Tableau!C53</f>
        <v>QE891</v>
      </c>
      <c r="K48" s="40" t="str">
        <f>Tableau!B53</f>
        <v>PYLÔNE TÉLÉCOM</v>
      </c>
      <c r="L48" s="55">
        <f t="shared" si="2"/>
        <v>49.129712500000004</v>
      </c>
      <c r="M48" s="55">
        <f t="shared" si="3"/>
        <v>-5.621372222222223</v>
      </c>
      <c r="N48" s="41"/>
      <c r="O48" s="41"/>
      <c r="P48" s="41"/>
      <c r="Q48" s="40">
        <f>Tableau!N53</f>
        <v>313.86934</v>
      </c>
    </row>
    <row r="49" spans="1:17" ht="12.75">
      <c r="A49" s="25" t="s">
        <v>7</v>
      </c>
      <c r="B49" s="34">
        <f>Tableau!E54</f>
        <v>49</v>
      </c>
      <c r="C49" s="36">
        <f>Tableau!F54</f>
        <v>14</v>
      </c>
      <c r="D49" s="35">
        <f>Tableau!G54</f>
        <v>30.579</v>
      </c>
      <c r="E49" s="25" t="s">
        <v>26</v>
      </c>
      <c r="F49" s="30">
        <f>Tableau!I54</f>
        <v>5</v>
      </c>
      <c r="G49" s="30">
        <f>Tableau!J54</f>
        <v>40</v>
      </c>
      <c r="H49" s="31">
        <f>Tableau!K54</f>
        <v>13.13</v>
      </c>
      <c r="J49" s="40" t="str">
        <f>Tableau!C54</f>
        <v>QE896</v>
      </c>
      <c r="K49" s="40" t="str">
        <f>Tableau!B54</f>
        <v>MÂT BUTTE DE TIR</v>
      </c>
      <c r="L49" s="55">
        <f t="shared" si="2"/>
        <v>49.2418275</v>
      </c>
      <c r="M49" s="55">
        <f t="shared" si="3"/>
        <v>-5.670313888888889</v>
      </c>
      <c r="N49" s="41"/>
      <c r="O49" s="41"/>
      <c r="P49" s="41"/>
      <c r="Q49" s="40">
        <f>Tableau!N54</f>
        <v>298.70192</v>
      </c>
    </row>
    <row r="50" spans="1:17" ht="12.75">
      <c r="A50" s="25" t="s">
        <v>7</v>
      </c>
      <c r="B50" s="34">
        <f>Tableau!E55</f>
        <v>49</v>
      </c>
      <c r="C50" s="36">
        <f>Tableau!F55</f>
        <v>12</v>
      </c>
      <c r="D50" s="35">
        <f>Tableau!G55</f>
        <v>32.038</v>
      </c>
      <c r="E50" s="25" t="s">
        <v>26</v>
      </c>
      <c r="F50" s="30">
        <f>Tableau!I55</f>
        <v>5</v>
      </c>
      <c r="G50" s="30">
        <f>Tableau!J55</f>
        <v>40</v>
      </c>
      <c r="H50" s="31">
        <f>Tableau!K55</f>
        <v>15.431</v>
      </c>
      <c r="J50" s="40" t="str">
        <f>Tableau!C55</f>
        <v>QE897</v>
      </c>
      <c r="K50" s="40" t="str">
        <f>Tableau!B55</f>
        <v>ARBRE</v>
      </c>
      <c r="L50" s="55">
        <f t="shared" si="2"/>
        <v>49.20889944444445</v>
      </c>
      <c r="M50" s="55">
        <f t="shared" si="3"/>
        <v>-5.670953055555556</v>
      </c>
      <c r="N50" s="41"/>
      <c r="O50" s="41"/>
      <c r="P50" s="41"/>
      <c r="Q50" s="40">
        <f>Tableau!N55</f>
        <v>291.33036</v>
      </c>
    </row>
    <row r="51" spans="1:17" ht="12.75">
      <c r="A51" s="25" t="s">
        <v>7</v>
      </c>
      <c r="B51" s="34">
        <f>Tableau!E56</f>
        <v>49</v>
      </c>
      <c r="C51" s="36">
        <f>Tableau!F56</f>
        <v>20</v>
      </c>
      <c r="D51" s="35">
        <f>Tableau!G56</f>
        <v>6.5</v>
      </c>
      <c r="E51" s="25" t="s">
        <v>26</v>
      </c>
      <c r="F51" s="30">
        <f>Tableau!I56</f>
        <v>5</v>
      </c>
      <c r="G51" s="30">
        <f>Tableau!J56</f>
        <v>39</v>
      </c>
      <c r="H51" s="31">
        <f>Tableau!K56</f>
        <v>35.914</v>
      </c>
      <c r="J51" s="40" t="str">
        <f>Tableau!C56</f>
        <v>QE899</v>
      </c>
      <c r="K51" s="40" t="str">
        <f>Tableau!B56</f>
        <v>ANTENNE SILO</v>
      </c>
      <c r="L51" s="55">
        <f t="shared" si="2"/>
        <v>49.33513888888889</v>
      </c>
      <c r="M51" s="55">
        <f t="shared" si="3"/>
        <v>-5.659976111111112</v>
      </c>
      <c r="N51" s="41"/>
      <c r="O51" s="41"/>
      <c r="P51" s="41"/>
      <c r="Q51" s="40">
        <f>Tableau!N56</f>
        <v>333.33526</v>
      </c>
    </row>
    <row r="52" spans="1:17" ht="12.75">
      <c r="A52" s="25" t="s">
        <v>7</v>
      </c>
      <c r="B52" s="34">
        <f>Tableau!E57</f>
        <v>49</v>
      </c>
      <c r="C52" s="36">
        <f>Tableau!F57</f>
        <v>10</v>
      </c>
      <c r="D52" s="35">
        <f>Tableau!G57</f>
        <v>40.508</v>
      </c>
      <c r="E52" s="25" t="s">
        <v>26</v>
      </c>
      <c r="F52" s="30">
        <f>Tableau!I57</f>
        <v>5</v>
      </c>
      <c r="G52" s="30">
        <f>Tableau!J57</f>
        <v>39</v>
      </c>
      <c r="H52" s="31">
        <f>Tableau!K57</f>
        <v>30.792</v>
      </c>
      <c r="J52" s="40" t="str">
        <f>Tableau!C57</f>
        <v>QE903</v>
      </c>
      <c r="K52" s="40" t="str">
        <f>Tableau!B57</f>
        <v>PYLÔNE RTE</v>
      </c>
      <c r="L52" s="55">
        <f t="shared" si="2"/>
        <v>49.17791888888889</v>
      </c>
      <c r="M52" s="55">
        <f t="shared" si="3"/>
        <v>-5.658553333333334</v>
      </c>
      <c r="N52" s="41"/>
      <c r="O52" s="41"/>
      <c r="P52" s="41"/>
      <c r="Q52" s="40">
        <f>Tableau!N57</f>
        <v>285.57728</v>
      </c>
    </row>
    <row r="53" spans="1:17" ht="12.75">
      <c r="A53" s="25" t="s">
        <v>7</v>
      </c>
      <c r="B53" s="34">
        <f>Tableau!E58</f>
        <v>49</v>
      </c>
      <c r="C53" s="36">
        <f>Tableau!F58</f>
        <v>10</v>
      </c>
      <c r="D53" s="35">
        <f>Tableau!G58</f>
        <v>48.119</v>
      </c>
      <c r="E53" s="25" t="s">
        <v>26</v>
      </c>
      <c r="F53" s="30">
        <f>Tableau!I58</f>
        <v>5</v>
      </c>
      <c r="G53" s="30">
        <f>Tableau!J58</f>
        <v>34</v>
      </c>
      <c r="H53" s="31">
        <f>Tableau!K58</f>
        <v>39.735</v>
      </c>
      <c r="J53" s="40" t="str">
        <f>Tableau!C58</f>
        <v>QE904</v>
      </c>
      <c r="K53" s="40" t="str">
        <f>Tableau!B58</f>
        <v>CHÂTEAU D'EAU</v>
      </c>
      <c r="L53" s="55">
        <f t="shared" si="2"/>
        <v>49.180033055555555</v>
      </c>
      <c r="M53" s="55">
        <f t="shared" si="3"/>
        <v>-5.577704166666666</v>
      </c>
      <c r="N53" s="41"/>
      <c r="O53" s="41"/>
      <c r="P53" s="41"/>
      <c r="Q53" s="40">
        <f>Tableau!N58</f>
        <v>292.82268</v>
      </c>
    </row>
    <row r="54" spans="1:17" ht="12.75">
      <c r="A54" s="25" t="s">
        <v>7</v>
      </c>
      <c r="B54" s="34">
        <f>Tableau!E59</f>
        <v>49</v>
      </c>
      <c r="C54" s="36">
        <f>Tableau!F59</f>
        <v>13</v>
      </c>
      <c r="D54" s="35">
        <f>Tableau!G59</f>
        <v>42.594</v>
      </c>
      <c r="E54" s="25" t="s">
        <v>26</v>
      </c>
      <c r="F54" s="30">
        <f>Tableau!I59</f>
        <v>5</v>
      </c>
      <c r="G54" s="30">
        <f>Tableau!J59</f>
        <v>40</v>
      </c>
      <c r="H54" s="31">
        <f>Tableau!K59</f>
        <v>44.617</v>
      </c>
      <c r="J54" s="40" t="str">
        <f>Tableau!C59</f>
        <v>QE905-1</v>
      </c>
      <c r="K54" s="40" t="str">
        <f>Tableau!B59</f>
        <v>TOUR DE CONTRÔLE</v>
      </c>
      <c r="L54" s="55">
        <f t="shared" si="2"/>
        <v>49.228498333333334</v>
      </c>
      <c r="M54" s="55">
        <f t="shared" si="3"/>
        <v>-5.679060277777778</v>
      </c>
      <c r="N54" s="41"/>
      <c r="O54" s="41"/>
      <c r="P54" s="41"/>
      <c r="Q54" s="40">
        <f>Tableau!N59</f>
        <v>306.60544</v>
      </c>
    </row>
    <row r="55" spans="1:17" ht="12.75">
      <c r="A55" s="25" t="s">
        <v>7</v>
      </c>
      <c r="B55" s="34">
        <f>Tableau!E60</f>
        <v>49</v>
      </c>
      <c r="C55" s="36">
        <f>Tableau!F60</f>
        <v>13</v>
      </c>
      <c r="D55" s="35">
        <f>Tableau!G60</f>
        <v>42.475</v>
      </c>
      <c r="E55" s="25" t="s">
        <v>26</v>
      </c>
      <c r="F55" s="30">
        <f>Tableau!I60</f>
        <v>5</v>
      </c>
      <c r="G55" s="30">
        <f>Tableau!J60</f>
        <v>40</v>
      </c>
      <c r="H55" s="31">
        <f>Tableau!K60</f>
        <v>45.365</v>
      </c>
      <c r="J55" s="40" t="str">
        <f>Tableau!C60</f>
        <v>QE905-2</v>
      </c>
      <c r="K55" s="40" t="str">
        <f>Tableau!B60</f>
        <v>TOUR DE CONTRÔLE</v>
      </c>
      <c r="L55" s="55">
        <f t="shared" si="2"/>
        <v>49.22846527777778</v>
      </c>
      <c r="M55" s="55">
        <f t="shared" si="3"/>
        <v>-5.679268055555556</v>
      </c>
      <c r="N55" s="41"/>
      <c r="O55" s="41"/>
      <c r="P55" s="41"/>
      <c r="Q55" s="40">
        <f>Tableau!N60</f>
        <v>306.60544</v>
      </c>
    </row>
    <row r="56" spans="1:17" ht="12.75">
      <c r="A56" s="25" t="s">
        <v>7</v>
      </c>
      <c r="B56" s="34">
        <f>Tableau!E61</f>
        <v>49</v>
      </c>
      <c r="C56" s="36">
        <f>Tableau!F61</f>
        <v>13</v>
      </c>
      <c r="D56" s="35">
        <f>Tableau!G61</f>
        <v>42.213</v>
      </c>
      <c r="E56" s="25" t="s">
        <v>26</v>
      </c>
      <c r="F56" s="30">
        <f>Tableau!I61</f>
        <v>5</v>
      </c>
      <c r="G56" s="30">
        <f>Tableau!J61</f>
        <v>40</v>
      </c>
      <c r="H56" s="31">
        <f>Tableau!K61</f>
        <v>45.27</v>
      </c>
      <c r="J56" s="40" t="str">
        <f>Tableau!C61</f>
        <v>QE905-3</v>
      </c>
      <c r="K56" s="40" t="str">
        <f>Tableau!B61</f>
        <v>TOUR DE CONTRÔLE</v>
      </c>
      <c r="L56" s="55">
        <f t="shared" si="2"/>
        <v>49.228392500000005</v>
      </c>
      <c r="M56" s="55">
        <f t="shared" si="3"/>
        <v>-5.679241666666667</v>
      </c>
      <c r="N56" s="41"/>
      <c r="O56" s="41"/>
      <c r="P56" s="41"/>
      <c r="Q56" s="40">
        <f>Tableau!N61</f>
        <v>306.60544</v>
      </c>
    </row>
    <row r="57" spans="1:17" ht="12.75">
      <c r="A57" s="25" t="s">
        <v>7</v>
      </c>
      <c r="B57" s="34">
        <f>Tableau!E62</f>
        <v>49</v>
      </c>
      <c r="C57" s="36">
        <f>Tableau!F62</f>
        <v>13</v>
      </c>
      <c r="D57" s="35">
        <f>Tableau!G62</f>
        <v>42.333</v>
      </c>
      <c r="E57" s="25" t="s">
        <v>26</v>
      </c>
      <c r="F57" s="30">
        <f>Tableau!I62</f>
        <v>5</v>
      </c>
      <c r="G57" s="30">
        <f>Tableau!J62</f>
        <v>40</v>
      </c>
      <c r="H57" s="31">
        <f>Tableau!K62</f>
        <v>44.522</v>
      </c>
      <c r="J57" s="40" t="str">
        <f>Tableau!C62</f>
        <v>QE905-4</v>
      </c>
      <c r="K57" s="40" t="str">
        <f>Tableau!B62</f>
        <v>TOUR DE CONTRÔLE</v>
      </c>
      <c r="L57" s="55">
        <f t="shared" si="2"/>
        <v>49.22842583333333</v>
      </c>
      <c r="M57" s="55">
        <f t="shared" si="3"/>
        <v>-5.679033888888889</v>
      </c>
      <c r="N57" s="41"/>
      <c r="O57" s="41"/>
      <c r="P57" s="41"/>
      <c r="Q57" s="40">
        <f>Tableau!N62</f>
        <v>306.60544</v>
      </c>
    </row>
    <row r="58" spans="1:17" ht="12.75">
      <c r="A58" s="25" t="s">
        <v>7</v>
      </c>
      <c r="B58" s="34">
        <f>Tableau!E63</f>
        <v>49</v>
      </c>
      <c r="C58" s="36">
        <f>Tableau!F63</f>
        <v>12</v>
      </c>
      <c r="D58" s="35">
        <f>Tableau!G63</f>
        <v>46.597</v>
      </c>
      <c r="E58" s="25" t="s">
        <v>26</v>
      </c>
      <c r="F58" s="30">
        <f>Tableau!I63</f>
        <v>5</v>
      </c>
      <c r="G58" s="30">
        <f>Tableau!J63</f>
        <v>40</v>
      </c>
      <c r="H58" s="31">
        <f>Tableau!K63</f>
        <v>1.462</v>
      </c>
      <c r="J58" s="40" t="str">
        <f>Tableau!C63</f>
        <v>QE912</v>
      </c>
      <c r="K58" s="40" t="str">
        <f>Tableau!B63</f>
        <v>CENTRE ROUTE CIRCULAIRE</v>
      </c>
      <c r="L58" s="55">
        <f t="shared" si="2"/>
        <v>49.212943611111115</v>
      </c>
      <c r="M58" s="55">
        <f t="shared" si="3"/>
        <v>-5.667072777777778</v>
      </c>
      <c r="N58" s="41"/>
      <c r="O58" s="41"/>
      <c r="P58" s="41"/>
      <c r="Q58" s="40">
        <f>Tableau!N63</f>
        <v>262.863</v>
      </c>
    </row>
    <row r="59" spans="1:17" ht="12.75">
      <c r="A59" s="25" t="s">
        <v>7</v>
      </c>
      <c r="B59" s="34">
        <f>Tableau!E64</f>
        <v>49</v>
      </c>
      <c r="C59" s="36">
        <f>Tableau!F64</f>
        <v>12</v>
      </c>
      <c r="D59" s="35">
        <f>Tableau!G64</f>
        <v>28.866</v>
      </c>
      <c r="E59" s="25" t="s">
        <v>26</v>
      </c>
      <c r="F59" s="30">
        <f>Tableau!I64</f>
        <v>5</v>
      </c>
      <c r="G59" s="30">
        <f>Tableau!J64</f>
        <v>42</v>
      </c>
      <c r="H59" s="31">
        <f>Tableau!K64</f>
        <v>47.819</v>
      </c>
      <c r="J59" s="40" t="str">
        <f>Tableau!C64</f>
        <v>QE915</v>
      </c>
      <c r="K59" s="40" t="str">
        <f>Tableau!B64</f>
        <v>CLOCHER DE LANHÈRES</v>
      </c>
      <c r="L59" s="55">
        <f t="shared" si="2"/>
        <v>49.208018333333335</v>
      </c>
      <c r="M59" s="55">
        <f t="shared" si="3"/>
        <v>-5.713283055555555</v>
      </c>
      <c r="N59" s="41"/>
      <c r="O59" s="41"/>
      <c r="P59" s="41"/>
      <c r="Q59" s="40">
        <f>Tableau!N64</f>
        <v>291.62953</v>
      </c>
    </row>
    <row r="60" spans="1:17" ht="12.75">
      <c r="A60" s="25" t="s">
        <v>7</v>
      </c>
      <c r="B60" s="34">
        <f>Tableau!E65</f>
        <v>49</v>
      </c>
      <c r="C60" s="36">
        <f>Tableau!F65</f>
        <v>12</v>
      </c>
      <c r="D60" s="35">
        <f>Tableau!G65</f>
        <v>42.844</v>
      </c>
      <c r="E60" s="25" t="s">
        <v>26</v>
      </c>
      <c r="F60" s="30">
        <f>Tableau!I65</f>
        <v>5</v>
      </c>
      <c r="G60" s="30">
        <f>Tableau!J65</f>
        <v>40</v>
      </c>
      <c r="H60" s="31">
        <f>Tableau!K65</f>
        <v>0.943</v>
      </c>
      <c r="J60" s="40" t="str">
        <f>Tableau!C65</f>
        <v>QE916</v>
      </c>
      <c r="K60" s="40" t="str">
        <f>Tableau!B65</f>
        <v>CROISEMENT D906/PISTE</v>
      </c>
      <c r="L60" s="55">
        <f t="shared" si="2"/>
        <v>49.21190111111111</v>
      </c>
      <c r="M60" s="55">
        <f t="shared" si="3"/>
        <v>-5.6669286111111115</v>
      </c>
      <c r="N60" s="41"/>
      <c r="O60" s="41"/>
      <c r="P60" s="41"/>
      <c r="Q60" s="40">
        <f>Tableau!N65</f>
        <v>264.122</v>
      </c>
    </row>
    <row r="61" spans="1:17" ht="12.75">
      <c r="A61" s="25" t="s">
        <v>7</v>
      </c>
      <c r="B61" s="34">
        <f>Tableau!E66</f>
        <v>49</v>
      </c>
      <c r="C61" s="36">
        <f>Tableau!F66</f>
        <v>15</v>
      </c>
      <c r="D61" s="35">
        <f>Tableau!G66</f>
        <v>2.162</v>
      </c>
      <c r="E61" s="25" t="s">
        <v>26</v>
      </c>
      <c r="F61" s="30">
        <f>Tableau!I66</f>
        <v>5</v>
      </c>
      <c r="G61" s="30">
        <f>Tableau!J66</f>
        <v>40</v>
      </c>
      <c r="H61" s="31">
        <f>Tableau!K66</f>
        <v>7.006</v>
      </c>
      <c r="J61" s="40" t="str">
        <f>Tableau!C66</f>
        <v>QE917-1</v>
      </c>
      <c r="K61" s="40" t="str">
        <f>Tableau!B66</f>
        <v>LIGNE D'ARBRES</v>
      </c>
      <c r="L61" s="55">
        <f t="shared" si="2"/>
        <v>49.25060055555556</v>
      </c>
      <c r="M61" s="55">
        <f t="shared" si="3"/>
        <v>-5.668612777777778</v>
      </c>
      <c r="N61" s="41"/>
      <c r="O61" s="41"/>
      <c r="P61" s="41"/>
      <c r="Q61" s="40">
        <f>Tableau!N66</f>
        <v>290.01421</v>
      </c>
    </row>
    <row r="62" spans="1:17" ht="12.75">
      <c r="A62" s="25" t="s">
        <v>7</v>
      </c>
      <c r="B62" s="34">
        <f>Tableau!E67</f>
        <v>49</v>
      </c>
      <c r="C62" s="36">
        <f>Tableau!F67</f>
        <v>14</v>
      </c>
      <c r="D62" s="35">
        <f>Tableau!G67</f>
        <v>54.388</v>
      </c>
      <c r="E62" s="25" t="s">
        <v>26</v>
      </c>
      <c r="F62" s="30">
        <f>Tableau!I67</f>
        <v>5</v>
      </c>
      <c r="G62" s="30">
        <f>Tableau!J67</f>
        <v>40</v>
      </c>
      <c r="H62" s="31">
        <f>Tableau!K67</f>
        <v>21.088</v>
      </c>
      <c r="J62" s="40" t="str">
        <f>Tableau!C67</f>
        <v>QE917-2</v>
      </c>
      <c r="K62" s="40" t="str">
        <f>Tableau!B67</f>
        <v>LIGNE D'ARBRES</v>
      </c>
      <c r="L62" s="55">
        <f t="shared" si="2"/>
        <v>49.24844111111111</v>
      </c>
      <c r="M62" s="55">
        <f t="shared" si="3"/>
        <v>-5.672524444444445</v>
      </c>
      <c r="N62" s="41"/>
      <c r="O62" s="41"/>
      <c r="P62" s="41"/>
      <c r="Q62" s="40">
        <f>Tableau!N67</f>
        <v>290.01421</v>
      </c>
    </row>
    <row r="63" spans="1:17" ht="12.75">
      <c r="A63" s="25" t="s">
        <v>7</v>
      </c>
      <c r="B63" s="34">
        <f>Tableau!E68</f>
        <v>49</v>
      </c>
      <c r="C63" s="36">
        <f>Tableau!F68</f>
        <v>13</v>
      </c>
      <c r="D63" s="35">
        <f>Tableau!G68</f>
        <v>4.863</v>
      </c>
      <c r="E63" s="25" t="s">
        <v>26</v>
      </c>
      <c r="F63" s="30">
        <f>Tableau!I68</f>
        <v>5</v>
      </c>
      <c r="G63" s="30">
        <f>Tableau!J68</f>
        <v>40</v>
      </c>
      <c r="H63" s="31">
        <f>Tableau!K68</f>
        <v>59.416</v>
      </c>
      <c r="J63" s="40" t="str">
        <f>Tableau!C68</f>
        <v>QE921-1</v>
      </c>
      <c r="K63" s="40" t="str">
        <f>Tableau!B68</f>
        <v>LIGNE D'ARBRES</v>
      </c>
      <c r="L63" s="55">
        <f t="shared" si="2"/>
        <v>49.2180175</v>
      </c>
      <c r="M63" s="55">
        <f t="shared" si="3"/>
        <v>-5.683171111111111</v>
      </c>
      <c r="N63" s="41"/>
      <c r="O63" s="41"/>
      <c r="P63" s="41"/>
      <c r="Q63" s="40">
        <f>Tableau!N68</f>
        <v>303.343</v>
      </c>
    </row>
    <row r="64" spans="1:17" ht="12.75">
      <c r="A64" s="25" t="s">
        <v>7</v>
      </c>
      <c r="B64" s="34">
        <f>Tableau!E69</f>
        <v>49</v>
      </c>
      <c r="C64" s="36">
        <f>Tableau!F69</f>
        <v>13</v>
      </c>
      <c r="D64" s="35">
        <f>Tableau!G69</f>
        <v>6.816</v>
      </c>
      <c r="E64" s="25" t="s">
        <v>26</v>
      </c>
      <c r="F64" s="30">
        <f>Tableau!I69</f>
        <v>5</v>
      </c>
      <c r="G64" s="30">
        <f>Tableau!J69</f>
        <v>40</v>
      </c>
      <c r="H64" s="31">
        <f>Tableau!K69</f>
        <v>53.489</v>
      </c>
      <c r="J64" s="40" t="str">
        <f>Tableau!C69</f>
        <v>QE921-2</v>
      </c>
      <c r="K64" s="40" t="str">
        <f>Tableau!B69</f>
        <v>LIGNE D'ARBRES</v>
      </c>
      <c r="L64" s="55">
        <f t="shared" si="2"/>
        <v>49.218560000000004</v>
      </c>
      <c r="M64" s="55">
        <f t="shared" si="3"/>
        <v>-5.681524722222223</v>
      </c>
      <c r="N64" s="41"/>
      <c r="O64" s="41"/>
      <c r="P64" s="41"/>
      <c r="Q64" s="40">
        <f>Tableau!N69</f>
        <v>303.343</v>
      </c>
    </row>
    <row r="65" spans="1:17" ht="12.75">
      <c r="A65" s="25" t="s">
        <v>7</v>
      </c>
      <c r="B65" s="34">
        <f>Tableau!E70</f>
        <v>49</v>
      </c>
      <c r="C65" s="36">
        <f>Tableau!F70</f>
        <v>13</v>
      </c>
      <c r="D65" s="35">
        <f>Tableau!G70</f>
        <v>46.331</v>
      </c>
      <c r="E65" s="25" t="s">
        <v>26</v>
      </c>
      <c r="F65" s="30">
        <f>Tableau!I70</f>
        <v>5</v>
      </c>
      <c r="G65" s="30">
        <f>Tableau!J70</f>
        <v>40</v>
      </c>
      <c r="H65" s="31">
        <f>Tableau!K70</f>
        <v>0.42</v>
      </c>
      <c r="J65" s="40" t="str">
        <f>Tableau!C70</f>
        <v>QE922-1</v>
      </c>
      <c r="K65" s="40" t="str">
        <f>Tableau!B70</f>
        <v>LIGNE D'ARBRES</v>
      </c>
      <c r="L65" s="55">
        <f t="shared" si="2"/>
        <v>49.22953638888889</v>
      </c>
      <c r="M65" s="55">
        <f t="shared" si="3"/>
        <v>-5.666783333333334</v>
      </c>
      <c r="N65" s="41"/>
      <c r="O65" s="41"/>
      <c r="P65" s="41"/>
      <c r="Q65" s="40">
        <f>Tableau!N70</f>
        <v>297.10692</v>
      </c>
    </row>
    <row r="66" spans="1:17" ht="12.75">
      <c r="A66" s="25" t="s">
        <v>7</v>
      </c>
      <c r="B66" s="34">
        <f>Tableau!E71</f>
        <v>49</v>
      </c>
      <c r="C66" s="36">
        <f>Tableau!F71</f>
        <v>13</v>
      </c>
      <c r="D66" s="35">
        <f>Tableau!G71</f>
        <v>47.703</v>
      </c>
      <c r="E66" s="25" t="s">
        <v>26</v>
      </c>
      <c r="F66" s="30">
        <f>Tableau!I71</f>
        <v>5</v>
      </c>
      <c r="G66" s="30">
        <f>Tableau!J71</f>
        <v>40</v>
      </c>
      <c r="H66" s="31">
        <f>Tableau!K71</f>
        <v>2.034</v>
      </c>
      <c r="J66" s="40" t="str">
        <f>Tableau!C71</f>
        <v>QE922-2</v>
      </c>
      <c r="K66" s="40" t="str">
        <f>Tableau!B71</f>
        <v>LIGNE D'ARBRES</v>
      </c>
      <c r="L66" s="55">
        <f t="shared" si="2"/>
        <v>49.2299175</v>
      </c>
      <c r="M66" s="55">
        <f t="shared" si="3"/>
        <v>-5.667231666666667</v>
      </c>
      <c r="N66" s="41"/>
      <c r="O66" s="41"/>
      <c r="P66" s="41"/>
      <c r="Q66" s="40">
        <f>Tableau!N71</f>
        <v>297.10692</v>
      </c>
    </row>
    <row r="67" spans="1:17" ht="12.75">
      <c r="A67" s="25" t="s">
        <v>7</v>
      </c>
      <c r="B67" s="34">
        <f>Tableau!E72</f>
        <v>49</v>
      </c>
      <c r="C67" s="36">
        <f>Tableau!F72</f>
        <v>13</v>
      </c>
      <c r="D67" s="35">
        <f>Tableau!G72</f>
        <v>53.152</v>
      </c>
      <c r="E67" s="25" t="s">
        <v>26</v>
      </c>
      <c r="F67" s="30">
        <f>Tableau!I72</f>
        <v>5</v>
      </c>
      <c r="G67" s="30">
        <f>Tableau!J72</f>
        <v>40</v>
      </c>
      <c r="H67" s="31">
        <f>Tableau!K72</f>
        <v>4.155</v>
      </c>
      <c r="J67" s="40" t="str">
        <f>Tableau!C72</f>
        <v>QE923-1</v>
      </c>
      <c r="K67" s="40" t="str">
        <f>Tableau!B72</f>
        <v>LIGNE D'ARBRES</v>
      </c>
      <c r="L67" s="55">
        <f t="shared" si="2"/>
        <v>49.231431111111114</v>
      </c>
      <c r="M67" s="55">
        <f t="shared" si="3"/>
        <v>-5.667820833333334</v>
      </c>
      <c r="N67" s="41"/>
      <c r="O67" s="41"/>
      <c r="P67" s="41"/>
      <c r="Q67" s="40">
        <f>Tableau!N72</f>
        <v>296.36678</v>
      </c>
    </row>
    <row r="68" spans="1:17" ht="12.75">
      <c r="A68" s="25" t="s">
        <v>7</v>
      </c>
      <c r="B68" s="34">
        <f>Tableau!E73</f>
        <v>49</v>
      </c>
      <c r="C68" s="36">
        <f>Tableau!F73</f>
        <v>13</v>
      </c>
      <c r="D68" s="35">
        <f>Tableau!G73</f>
        <v>55.301</v>
      </c>
      <c r="E68" s="25" t="s">
        <v>26</v>
      </c>
      <c r="F68" s="30">
        <f>Tableau!I73</f>
        <v>5</v>
      </c>
      <c r="G68" s="30">
        <f>Tableau!J73</f>
        <v>40</v>
      </c>
      <c r="H68" s="31">
        <f>Tableau!K73</f>
        <v>4.969</v>
      </c>
      <c r="J68" s="40" t="str">
        <f>Tableau!C73</f>
        <v>QE923-2</v>
      </c>
      <c r="K68" s="40" t="str">
        <f>Tableau!B73</f>
        <v>LIGNE D'ARBRES</v>
      </c>
      <c r="L68" s="55">
        <f t="shared" si="2"/>
        <v>49.23202805555556</v>
      </c>
      <c r="M68" s="55">
        <f t="shared" si="3"/>
        <v>-5.668046944444445</v>
      </c>
      <c r="N68" s="41"/>
      <c r="O68" s="41"/>
      <c r="P68" s="41"/>
      <c r="Q68" s="40">
        <f>Tableau!N73</f>
        <v>296.36678</v>
      </c>
    </row>
    <row r="69" spans="1:17" ht="12.75">
      <c r="A69" s="25" t="s">
        <v>7</v>
      </c>
      <c r="B69" s="34">
        <f>Tableau!E74</f>
        <v>0</v>
      </c>
      <c r="C69" s="36">
        <f>Tableau!F74</f>
        <v>0</v>
      </c>
      <c r="D69" s="35">
        <f>Tableau!G74</f>
        <v>0</v>
      </c>
      <c r="E69" s="25" t="s">
        <v>26</v>
      </c>
      <c r="F69" s="30">
        <f>Tableau!I74</f>
        <v>0</v>
      </c>
      <c r="G69" s="30">
        <f>Tableau!J74</f>
        <v>0</v>
      </c>
      <c r="H69" s="31">
        <f>Tableau!K74</f>
        <v>0</v>
      </c>
      <c r="J69" s="40">
        <f>Tableau!C74</f>
        <v>0</v>
      </c>
      <c r="K69" s="40">
        <f>Tableau!B74</f>
        <v>0</v>
      </c>
      <c r="L69" s="55">
        <f t="shared" si="2"/>
        <v>0</v>
      </c>
      <c r="M69" s="55">
        <f t="shared" si="3"/>
        <v>0</v>
      </c>
      <c r="N69" s="41"/>
      <c r="O69" s="41"/>
      <c r="P69" s="41"/>
      <c r="Q69" s="40">
        <f>Tableau!N74</f>
        <v>0</v>
      </c>
    </row>
    <row r="70" spans="1:17" ht="12.75">
      <c r="A70" s="25" t="s">
        <v>7</v>
      </c>
      <c r="B70" s="34">
        <f>Tableau!E75</f>
        <v>0</v>
      </c>
      <c r="C70" s="36">
        <f>Tableau!F75</f>
        <v>0</v>
      </c>
      <c r="D70" s="35">
        <f>Tableau!G75</f>
        <v>0</v>
      </c>
      <c r="E70" s="25" t="s">
        <v>26</v>
      </c>
      <c r="F70" s="30">
        <f>Tableau!I75</f>
        <v>0</v>
      </c>
      <c r="G70" s="30">
        <f>Tableau!J75</f>
        <v>0</v>
      </c>
      <c r="H70" s="31">
        <f>Tableau!K75</f>
        <v>0</v>
      </c>
      <c r="J70" s="40">
        <f>Tableau!C75</f>
        <v>0</v>
      </c>
      <c r="K70" s="40">
        <f>Tableau!B75</f>
        <v>0</v>
      </c>
      <c r="L70" s="55">
        <f t="shared" si="2"/>
        <v>0</v>
      </c>
      <c r="M70" s="55">
        <f t="shared" si="3"/>
        <v>0</v>
      </c>
      <c r="N70" s="41"/>
      <c r="O70" s="41"/>
      <c r="P70" s="41"/>
      <c r="Q70" s="40">
        <f>Tableau!N75</f>
        <v>0</v>
      </c>
    </row>
    <row r="71" spans="1:17" ht="12.75">
      <c r="A71" s="25" t="s">
        <v>7</v>
      </c>
      <c r="B71" s="34">
        <f>Tableau!E76</f>
        <v>0</v>
      </c>
      <c r="C71" s="36">
        <f>Tableau!F76</f>
        <v>0</v>
      </c>
      <c r="D71" s="35">
        <f>Tableau!G76</f>
        <v>0</v>
      </c>
      <c r="E71" s="25" t="s">
        <v>26</v>
      </c>
      <c r="F71" s="30">
        <f>Tableau!I76</f>
        <v>0</v>
      </c>
      <c r="G71" s="30">
        <f>Tableau!J76</f>
        <v>0</v>
      </c>
      <c r="H71" s="31">
        <f>Tableau!K76</f>
        <v>0</v>
      </c>
      <c r="J71" s="40">
        <f>Tableau!C76</f>
        <v>0</v>
      </c>
      <c r="K71" s="40">
        <f>Tableau!B76</f>
        <v>0</v>
      </c>
      <c r="L71" s="55">
        <f t="shared" si="2"/>
        <v>0</v>
      </c>
      <c r="M71" s="55">
        <f t="shared" si="3"/>
        <v>0</v>
      </c>
      <c r="N71" s="41"/>
      <c r="O71" s="41"/>
      <c r="P71" s="41"/>
      <c r="Q71" s="40">
        <f>Tableau!N76</f>
        <v>0</v>
      </c>
    </row>
    <row r="72" spans="1:17" ht="12.75">
      <c r="A72" s="25" t="s">
        <v>7</v>
      </c>
      <c r="B72" s="34">
        <f>Tableau!E77</f>
        <v>0</v>
      </c>
      <c r="C72" s="36">
        <f>Tableau!F77</f>
        <v>0</v>
      </c>
      <c r="D72" s="35">
        <f>Tableau!G77</f>
        <v>0</v>
      </c>
      <c r="E72" s="25" t="s">
        <v>26</v>
      </c>
      <c r="F72" s="30">
        <f>Tableau!I77</f>
        <v>0</v>
      </c>
      <c r="G72" s="30">
        <f>Tableau!J77</f>
        <v>0</v>
      </c>
      <c r="H72" s="31">
        <f>Tableau!K77</f>
        <v>0</v>
      </c>
      <c r="J72" s="40">
        <f>Tableau!C77</f>
        <v>0</v>
      </c>
      <c r="K72" s="40">
        <f>Tableau!B77</f>
        <v>0</v>
      </c>
      <c r="L72" s="55">
        <f t="shared" si="2"/>
        <v>0</v>
      </c>
      <c r="M72" s="55">
        <f t="shared" si="3"/>
        <v>0</v>
      </c>
      <c r="N72" s="41"/>
      <c r="O72" s="41"/>
      <c r="P72" s="41"/>
      <c r="Q72" s="40">
        <f>Tableau!N77</f>
        <v>0</v>
      </c>
    </row>
    <row r="73" spans="1:17" ht="12.75">
      <c r="A73" s="25" t="s">
        <v>7</v>
      </c>
      <c r="B73" s="34">
        <f>Tableau!E78</f>
        <v>0</v>
      </c>
      <c r="C73" s="36">
        <f>Tableau!F78</f>
        <v>0</v>
      </c>
      <c r="D73" s="35">
        <f>Tableau!G78</f>
        <v>0</v>
      </c>
      <c r="E73" s="25" t="s">
        <v>26</v>
      </c>
      <c r="F73" s="30">
        <f>Tableau!I78</f>
        <v>0</v>
      </c>
      <c r="G73" s="30">
        <f>Tableau!J78</f>
        <v>0</v>
      </c>
      <c r="H73" s="31">
        <f>Tableau!K78</f>
        <v>0</v>
      </c>
      <c r="J73" s="40">
        <f>Tableau!C78</f>
        <v>0</v>
      </c>
      <c r="K73" s="40">
        <f>Tableau!B78</f>
        <v>0</v>
      </c>
      <c r="L73" s="55">
        <f t="shared" si="2"/>
        <v>0</v>
      </c>
      <c r="M73" s="55">
        <f t="shared" si="3"/>
        <v>0</v>
      </c>
      <c r="N73" s="41"/>
      <c r="O73" s="41"/>
      <c r="P73" s="41"/>
      <c r="Q73" s="40">
        <f>Tableau!N78</f>
        <v>0</v>
      </c>
    </row>
    <row r="74" spans="1:17" ht="12.75">
      <c r="A74" s="25" t="s">
        <v>7</v>
      </c>
      <c r="B74" s="34">
        <f>Tableau!E79</f>
        <v>0</v>
      </c>
      <c r="C74" s="36">
        <f>Tableau!F79</f>
        <v>0</v>
      </c>
      <c r="D74" s="35">
        <f>Tableau!G79</f>
        <v>0</v>
      </c>
      <c r="E74" s="25" t="s">
        <v>26</v>
      </c>
      <c r="F74" s="30">
        <f>Tableau!I79</f>
        <v>0</v>
      </c>
      <c r="G74" s="30">
        <f>Tableau!J79</f>
        <v>0</v>
      </c>
      <c r="H74" s="31">
        <f>Tableau!K79</f>
        <v>0</v>
      </c>
      <c r="J74" s="40">
        <f>Tableau!C79</f>
        <v>0</v>
      </c>
      <c r="K74" s="40">
        <f>Tableau!B79</f>
        <v>0</v>
      </c>
      <c r="L74" s="55">
        <f t="shared" si="2"/>
        <v>0</v>
      </c>
      <c r="M74" s="55">
        <f t="shared" si="3"/>
        <v>0</v>
      </c>
      <c r="N74" s="41"/>
      <c r="O74" s="41"/>
      <c r="P74" s="41"/>
      <c r="Q74" s="40">
        <f>Tableau!N79</f>
        <v>0</v>
      </c>
    </row>
    <row r="75" spans="1:17" ht="12.75">
      <c r="A75" s="25" t="s">
        <v>7</v>
      </c>
      <c r="B75" s="34">
        <f>Tableau!E80</f>
        <v>0</v>
      </c>
      <c r="C75" s="36">
        <f>Tableau!F80</f>
        <v>0</v>
      </c>
      <c r="D75" s="35">
        <f>Tableau!G80</f>
        <v>0</v>
      </c>
      <c r="E75" s="25" t="s">
        <v>26</v>
      </c>
      <c r="F75" s="30">
        <f>Tableau!I80</f>
        <v>0</v>
      </c>
      <c r="G75" s="30">
        <f>Tableau!J80</f>
        <v>0</v>
      </c>
      <c r="H75" s="31">
        <f>Tableau!K80</f>
        <v>0</v>
      </c>
      <c r="J75" s="40">
        <f>Tableau!C80</f>
        <v>0</v>
      </c>
      <c r="K75" s="40">
        <f>Tableau!B80</f>
        <v>0</v>
      </c>
      <c r="L75" s="55">
        <f t="shared" si="2"/>
        <v>0</v>
      </c>
      <c r="M75" s="55">
        <f t="shared" si="3"/>
        <v>0</v>
      </c>
      <c r="N75" s="41"/>
      <c r="O75" s="41"/>
      <c r="P75" s="41"/>
      <c r="Q75" s="40">
        <f>Tableau!N80</f>
        <v>0</v>
      </c>
    </row>
    <row r="76" spans="1:17" ht="12.75">
      <c r="A76" s="25" t="s">
        <v>7</v>
      </c>
      <c r="B76" s="34">
        <f>Tableau!E81</f>
        <v>0</v>
      </c>
      <c r="C76" s="36">
        <f>Tableau!F81</f>
        <v>0</v>
      </c>
      <c r="D76" s="35">
        <f>Tableau!G81</f>
        <v>0</v>
      </c>
      <c r="E76" s="25" t="s">
        <v>26</v>
      </c>
      <c r="F76" s="30">
        <f>Tableau!I81</f>
        <v>0</v>
      </c>
      <c r="G76" s="30">
        <f>Tableau!J81</f>
        <v>0</v>
      </c>
      <c r="H76" s="31">
        <f>Tableau!K81</f>
        <v>0</v>
      </c>
      <c r="J76" s="40">
        <f>Tableau!C81</f>
        <v>0</v>
      </c>
      <c r="K76" s="40">
        <f>Tableau!B81</f>
        <v>0</v>
      </c>
      <c r="L76" s="55">
        <f t="shared" si="2"/>
        <v>0</v>
      </c>
      <c r="M76" s="55">
        <f t="shared" si="3"/>
        <v>0</v>
      </c>
      <c r="N76" s="41"/>
      <c r="O76" s="41"/>
      <c r="P76" s="41"/>
      <c r="Q76" s="40">
        <f>Tableau!N81</f>
        <v>0</v>
      </c>
    </row>
    <row r="77" spans="1:17" ht="12.75">
      <c r="A77" s="25" t="s">
        <v>7</v>
      </c>
      <c r="B77" s="34">
        <f>Tableau!E82</f>
        <v>0</v>
      </c>
      <c r="C77" s="36">
        <f>Tableau!F82</f>
        <v>0</v>
      </c>
      <c r="D77" s="35">
        <f>Tableau!G82</f>
        <v>0</v>
      </c>
      <c r="E77" s="25" t="s">
        <v>26</v>
      </c>
      <c r="F77" s="30">
        <f>Tableau!I82</f>
        <v>0</v>
      </c>
      <c r="G77" s="30">
        <f>Tableau!J82</f>
        <v>0</v>
      </c>
      <c r="H77" s="31">
        <f>Tableau!K82</f>
        <v>0</v>
      </c>
      <c r="J77" s="40">
        <f>Tableau!C82</f>
        <v>0</v>
      </c>
      <c r="K77" s="40">
        <f>Tableau!B82</f>
        <v>0</v>
      </c>
      <c r="L77" s="55">
        <f t="shared" si="2"/>
        <v>0</v>
      </c>
      <c r="M77" s="55">
        <f t="shared" si="3"/>
        <v>0</v>
      </c>
      <c r="N77" s="41"/>
      <c r="O77" s="41"/>
      <c r="P77" s="41"/>
      <c r="Q77" s="40">
        <f>Tableau!N82</f>
        <v>0</v>
      </c>
    </row>
    <row r="78" spans="1:17" ht="12.75">
      <c r="A78" s="25" t="s">
        <v>7</v>
      </c>
      <c r="B78" s="34">
        <f>Tableau!E83</f>
        <v>0</v>
      </c>
      <c r="C78" s="36">
        <f>Tableau!F83</f>
        <v>0</v>
      </c>
      <c r="D78" s="35">
        <f>Tableau!G83</f>
        <v>0</v>
      </c>
      <c r="E78" s="25" t="s">
        <v>26</v>
      </c>
      <c r="F78" s="30">
        <f>Tableau!I83</f>
        <v>0</v>
      </c>
      <c r="G78" s="30">
        <f>Tableau!J83</f>
        <v>0</v>
      </c>
      <c r="H78" s="31">
        <f>Tableau!K83</f>
        <v>0</v>
      </c>
      <c r="J78" s="40">
        <f>Tableau!C83</f>
        <v>0</v>
      </c>
      <c r="K78" s="40">
        <f>Tableau!B83</f>
        <v>0</v>
      </c>
      <c r="L78" s="55">
        <f t="shared" si="2"/>
        <v>0</v>
      </c>
      <c r="M78" s="55">
        <f t="shared" si="3"/>
        <v>0</v>
      </c>
      <c r="N78" s="41"/>
      <c r="O78" s="41"/>
      <c r="P78" s="41"/>
      <c r="Q78" s="40">
        <f>Tableau!N83</f>
        <v>0</v>
      </c>
    </row>
    <row r="79" spans="1:17" ht="12.75">
      <c r="A79" s="25" t="s">
        <v>7</v>
      </c>
      <c r="B79" s="34">
        <f>Tableau!E84</f>
        <v>0</v>
      </c>
      <c r="C79" s="36">
        <f>Tableau!F84</f>
        <v>0</v>
      </c>
      <c r="D79" s="35">
        <f>Tableau!G84</f>
        <v>0</v>
      </c>
      <c r="E79" s="25" t="s">
        <v>26</v>
      </c>
      <c r="F79" s="30">
        <f>Tableau!I84</f>
        <v>0</v>
      </c>
      <c r="G79" s="30">
        <f>Tableau!J84</f>
        <v>0</v>
      </c>
      <c r="H79" s="31">
        <f>Tableau!K84</f>
        <v>0</v>
      </c>
      <c r="J79" s="40">
        <f>Tableau!C84</f>
        <v>0</v>
      </c>
      <c r="K79" s="40">
        <f>Tableau!B84</f>
        <v>0</v>
      </c>
      <c r="L79" s="55">
        <f t="shared" si="2"/>
        <v>0</v>
      </c>
      <c r="M79" s="55">
        <f t="shared" si="3"/>
        <v>0</v>
      </c>
      <c r="N79" s="41"/>
      <c r="O79" s="41"/>
      <c r="P79" s="41"/>
      <c r="Q79" s="40">
        <f>Tableau!N84</f>
        <v>0</v>
      </c>
    </row>
    <row r="80" spans="1:17" ht="12.75">
      <c r="A80" s="25" t="s">
        <v>7</v>
      </c>
      <c r="B80" s="34">
        <f>Tableau!E85</f>
        <v>0</v>
      </c>
      <c r="C80" s="36">
        <f>Tableau!F85</f>
        <v>0</v>
      </c>
      <c r="D80" s="35">
        <f>Tableau!G85</f>
        <v>0</v>
      </c>
      <c r="E80" s="25" t="s">
        <v>26</v>
      </c>
      <c r="F80" s="30">
        <f>Tableau!I85</f>
        <v>0</v>
      </c>
      <c r="G80" s="30">
        <f>Tableau!J85</f>
        <v>0</v>
      </c>
      <c r="H80" s="31">
        <f>Tableau!K85</f>
        <v>0</v>
      </c>
      <c r="J80" s="40">
        <f>Tableau!C85</f>
        <v>0</v>
      </c>
      <c r="K80" s="40">
        <f>Tableau!B85</f>
        <v>0</v>
      </c>
      <c r="L80" s="55">
        <f t="shared" si="2"/>
        <v>0</v>
      </c>
      <c r="M80" s="55">
        <f t="shared" si="3"/>
        <v>0</v>
      </c>
      <c r="N80" s="41"/>
      <c r="O80" s="41"/>
      <c r="P80" s="41"/>
      <c r="Q80" s="40">
        <f>Tableau!N85</f>
        <v>0</v>
      </c>
    </row>
    <row r="81" spans="1:17" ht="12.75">
      <c r="A81" s="25" t="s">
        <v>7</v>
      </c>
      <c r="B81" s="34">
        <f>Tableau!E86</f>
        <v>0</v>
      </c>
      <c r="C81" s="36">
        <f>Tableau!F86</f>
        <v>0</v>
      </c>
      <c r="D81" s="35">
        <f>Tableau!G86</f>
        <v>0</v>
      </c>
      <c r="E81" s="25" t="s">
        <v>26</v>
      </c>
      <c r="F81" s="30">
        <f>Tableau!I86</f>
        <v>0</v>
      </c>
      <c r="G81" s="30">
        <f>Tableau!J86</f>
        <v>0</v>
      </c>
      <c r="H81" s="31">
        <f>Tableau!K86</f>
        <v>0</v>
      </c>
      <c r="J81" s="40">
        <f>Tableau!C86</f>
        <v>0</v>
      </c>
      <c r="K81" s="40">
        <f>Tableau!B86</f>
        <v>0</v>
      </c>
      <c r="L81" s="55">
        <f t="shared" si="2"/>
        <v>0</v>
      </c>
      <c r="M81" s="55">
        <f t="shared" si="3"/>
        <v>0</v>
      </c>
      <c r="N81" s="41"/>
      <c r="O81" s="41"/>
      <c r="P81" s="41"/>
      <c r="Q81" s="40">
        <f>Tableau!N86</f>
        <v>0</v>
      </c>
    </row>
    <row r="82" spans="1:17" ht="12.75">
      <c r="A82" s="25" t="s">
        <v>7</v>
      </c>
      <c r="B82" s="34">
        <f>Tableau!E87</f>
        <v>0</v>
      </c>
      <c r="C82" s="36">
        <f>Tableau!F87</f>
        <v>0</v>
      </c>
      <c r="D82" s="35">
        <f>Tableau!G87</f>
        <v>0</v>
      </c>
      <c r="E82" s="25" t="s">
        <v>26</v>
      </c>
      <c r="F82" s="30">
        <f>Tableau!I87</f>
        <v>0</v>
      </c>
      <c r="G82" s="30">
        <f>Tableau!J87</f>
        <v>0</v>
      </c>
      <c r="H82" s="31">
        <f>Tableau!K87</f>
        <v>0</v>
      </c>
      <c r="J82" s="40">
        <f>Tableau!C87</f>
        <v>0</v>
      </c>
      <c r="K82" s="40">
        <f>Tableau!B87</f>
        <v>0</v>
      </c>
      <c r="L82" s="55">
        <f t="shared" si="2"/>
        <v>0</v>
      </c>
      <c r="M82" s="55">
        <f t="shared" si="3"/>
        <v>0</v>
      </c>
      <c r="N82" s="41"/>
      <c r="O82" s="41"/>
      <c r="P82" s="41"/>
      <c r="Q82" s="40">
        <f>Tableau!N87</f>
        <v>0</v>
      </c>
    </row>
    <row r="83" spans="1:17" ht="12.75">
      <c r="A83" s="25" t="s">
        <v>7</v>
      </c>
      <c r="B83" s="34">
        <f>Tableau!E88</f>
        <v>0</v>
      </c>
      <c r="C83" s="36">
        <f>Tableau!F88</f>
        <v>0</v>
      </c>
      <c r="D83" s="35">
        <f>Tableau!G88</f>
        <v>0</v>
      </c>
      <c r="E83" s="25" t="s">
        <v>26</v>
      </c>
      <c r="F83" s="30">
        <f>Tableau!I88</f>
        <v>0</v>
      </c>
      <c r="G83" s="30">
        <f>Tableau!J88</f>
        <v>0</v>
      </c>
      <c r="H83" s="31">
        <f>Tableau!K88</f>
        <v>0</v>
      </c>
      <c r="J83" s="40">
        <f>Tableau!C88</f>
        <v>0</v>
      </c>
      <c r="K83" s="40">
        <f>Tableau!B88</f>
        <v>0</v>
      </c>
      <c r="L83" s="55">
        <f t="shared" si="2"/>
        <v>0</v>
      </c>
      <c r="M83" s="55">
        <f t="shared" si="3"/>
        <v>0</v>
      </c>
      <c r="N83" s="41"/>
      <c r="O83" s="41"/>
      <c r="P83" s="41"/>
      <c r="Q83" s="40">
        <f>Tableau!N88</f>
        <v>0</v>
      </c>
    </row>
    <row r="84" spans="1:17" ht="12.75">
      <c r="A84" s="25" t="s">
        <v>7</v>
      </c>
      <c r="B84" s="34">
        <f>Tableau!E89</f>
        <v>0</v>
      </c>
      <c r="C84" s="36">
        <f>Tableau!F89</f>
        <v>0</v>
      </c>
      <c r="D84" s="35">
        <f>Tableau!G89</f>
        <v>0</v>
      </c>
      <c r="E84" s="25" t="s">
        <v>26</v>
      </c>
      <c r="F84" s="30">
        <f>Tableau!I89</f>
        <v>0</v>
      </c>
      <c r="G84" s="30">
        <f>Tableau!J89</f>
        <v>0</v>
      </c>
      <c r="H84" s="31">
        <f>Tableau!K89</f>
        <v>0</v>
      </c>
      <c r="J84" s="40">
        <f>Tableau!C89</f>
        <v>0</v>
      </c>
      <c r="K84" s="40">
        <f>Tableau!B89</f>
        <v>0</v>
      </c>
      <c r="L84" s="55">
        <f t="shared" si="2"/>
        <v>0</v>
      </c>
      <c r="M84" s="55">
        <f t="shared" si="3"/>
        <v>0</v>
      </c>
      <c r="N84" s="41"/>
      <c r="O84" s="41"/>
      <c r="P84" s="41"/>
      <c r="Q84" s="40">
        <f>Tableau!N89</f>
        <v>0</v>
      </c>
    </row>
    <row r="85" spans="1:17" ht="12.75">
      <c r="A85" s="25" t="s">
        <v>7</v>
      </c>
      <c r="B85" s="34">
        <f>Tableau!E90</f>
        <v>0</v>
      </c>
      <c r="C85" s="36">
        <f>Tableau!F90</f>
        <v>0</v>
      </c>
      <c r="D85" s="35">
        <f>Tableau!G90</f>
        <v>0</v>
      </c>
      <c r="E85" s="25" t="s">
        <v>26</v>
      </c>
      <c r="F85" s="30">
        <f>Tableau!I90</f>
        <v>0</v>
      </c>
      <c r="G85" s="30">
        <f>Tableau!J90</f>
        <v>0</v>
      </c>
      <c r="H85" s="31">
        <f>Tableau!K90</f>
        <v>0</v>
      </c>
      <c r="J85" s="40">
        <f>Tableau!C90</f>
        <v>0</v>
      </c>
      <c r="K85" s="40">
        <f>Tableau!B90</f>
        <v>0</v>
      </c>
      <c r="L85" s="55">
        <f t="shared" si="2"/>
        <v>0</v>
      </c>
      <c r="M85" s="55">
        <f t="shared" si="3"/>
        <v>0</v>
      </c>
      <c r="N85" s="41"/>
      <c r="O85" s="41"/>
      <c r="P85" s="41"/>
      <c r="Q85" s="40">
        <f>Tableau!N90</f>
        <v>0</v>
      </c>
    </row>
    <row r="86" spans="1:17" ht="12.75">
      <c r="A86" s="25" t="s">
        <v>7</v>
      </c>
      <c r="B86" s="34">
        <f>Tableau!E91</f>
        <v>0</v>
      </c>
      <c r="C86" s="36">
        <f>Tableau!F91</f>
        <v>0</v>
      </c>
      <c r="D86" s="35">
        <f>Tableau!G91</f>
        <v>0</v>
      </c>
      <c r="E86" s="25" t="s">
        <v>26</v>
      </c>
      <c r="F86" s="30">
        <f>Tableau!I91</f>
        <v>0</v>
      </c>
      <c r="G86" s="30">
        <f>Tableau!J91</f>
        <v>0</v>
      </c>
      <c r="H86" s="31">
        <f>Tableau!K91</f>
        <v>0</v>
      </c>
      <c r="J86" s="40">
        <f>Tableau!C91</f>
        <v>0</v>
      </c>
      <c r="K86" s="40">
        <f>Tableau!B91</f>
        <v>0</v>
      </c>
      <c r="L86" s="55">
        <f t="shared" si="2"/>
        <v>0</v>
      </c>
      <c r="M86" s="55">
        <f t="shared" si="3"/>
        <v>0</v>
      </c>
      <c r="N86" s="41"/>
      <c r="O86" s="41"/>
      <c r="P86" s="41"/>
      <c r="Q86" s="40">
        <f>Tableau!N91</f>
        <v>0</v>
      </c>
    </row>
    <row r="87" spans="1:17" ht="12.75">
      <c r="A87" s="25" t="s">
        <v>7</v>
      </c>
      <c r="B87" s="34">
        <f>Tableau!E92</f>
        <v>0</v>
      </c>
      <c r="C87" s="36">
        <f>Tableau!F92</f>
        <v>0</v>
      </c>
      <c r="D87" s="35">
        <f>Tableau!G92</f>
        <v>0</v>
      </c>
      <c r="E87" s="25" t="s">
        <v>26</v>
      </c>
      <c r="F87" s="30">
        <f>Tableau!I92</f>
        <v>0</v>
      </c>
      <c r="G87" s="30">
        <f>Tableau!J92</f>
        <v>0</v>
      </c>
      <c r="H87" s="31">
        <f>Tableau!K92</f>
        <v>0</v>
      </c>
      <c r="J87" s="40">
        <f>Tableau!C92</f>
        <v>0</v>
      </c>
      <c r="K87" s="40">
        <f>Tableau!B92</f>
        <v>0</v>
      </c>
      <c r="L87" s="55">
        <f aca="true" t="shared" si="4" ref="L87:L133">IF((A87="N"),1,-1)*(B87+C87/60+D87/3600)</f>
        <v>0</v>
      </c>
      <c r="M87" s="55">
        <f aca="true" t="shared" si="5" ref="M87:M133">IF((E87="E"),1,-1)*(F87+G87/60+H87/3600)</f>
        <v>0</v>
      </c>
      <c r="N87" s="41"/>
      <c r="O87" s="41"/>
      <c r="P87" s="41"/>
      <c r="Q87" s="40">
        <f>Tableau!N92</f>
        <v>0</v>
      </c>
    </row>
    <row r="88" spans="1:17" ht="12.75">
      <c r="A88" s="25" t="s">
        <v>7</v>
      </c>
      <c r="B88" s="34">
        <f>Tableau!E93</f>
        <v>0</v>
      </c>
      <c r="C88" s="36">
        <f>Tableau!F93</f>
        <v>0</v>
      </c>
      <c r="D88" s="35">
        <f>Tableau!G93</f>
        <v>0</v>
      </c>
      <c r="E88" s="25" t="s">
        <v>26</v>
      </c>
      <c r="F88" s="30">
        <f>Tableau!I93</f>
        <v>0</v>
      </c>
      <c r="G88" s="30">
        <f>Tableau!J93</f>
        <v>0</v>
      </c>
      <c r="H88" s="31">
        <f>Tableau!K93</f>
        <v>0</v>
      </c>
      <c r="J88" s="40">
        <f>Tableau!C93</f>
        <v>0</v>
      </c>
      <c r="K88" s="40">
        <f>Tableau!B93</f>
        <v>0</v>
      </c>
      <c r="L88" s="55">
        <f t="shared" si="4"/>
        <v>0</v>
      </c>
      <c r="M88" s="55">
        <f t="shared" si="5"/>
        <v>0</v>
      </c>
      <c r="N88" s="41"/>
      <c r="O88" s="41"/>
      <c r="P88" s="41"/>
      <c r="Q88" s="40">
        <f>Tableau!N93</f>
        <v>0</v>
      </c>
    </row>
    <row r="89" spans="1:17" ht="12.75">
      <c r="A89" s="25" t="s">
        <v>7</v>
      </c>
      <c r="B89" s="34">
        <f>Tableau!E94</f>
        <v>0</v>
      </c>
      <c r="C89" s="36">
        <f>Tableau!F94</f>
        <v>0</v>
      </c>
      <c r="D89" s="35">
        <f>Tableau!G94</f>
        <v>0</v>
      </c>
      <c r="E89" s="25" t="s">
        <v>32</v>
      </c>
      <c r="F89" s="30">
        <f>Tableau!I94</f>
        <v>0</v>
      </c>
      <c r="G89" s="30">
        <f>Tableau!J94</f>
        <v>0</v>
      </c>
      <c r="H89" s="31">
        <f>Tableau!K94</f>
        <v>0</v>
      </c>
      <c r="J89" s="40">
        <f>Tableau!C94</f>
        <v>0</v>
      </c>
      <c r="K89" s="40">
        <f>Tableau!B94</f>
        <v>0</v>
      </c>
      <c r="L89" s="55">
        <f t="shared" si="4"/>
        <v>0</v>
      </c>
      <c r="M89" s="55">
        <f t="shared" si="5"/>
        <v>0</v>
      </c>
      <c r="N89" s="41"/>
      <c r="O89" s="41"/>
      <c r="P89" s="41"/>
      <c r="Q89" s="40">
        <f>Tableau!N94</f>
        <v>0</v>
      </c>
    </row>
    <row r="90" spans="1:17" ht="12.75">
      <c r="A90" s="25" t="s">
        <v>7</v>
      </c>
      <c r="B90" s="34">
        <f>Tableau!E95</f>
        <v>0</v>
      </c>
      <c r="C90" s="36">
        <f>Tableau!F95</f>
        <v>0</v>
      </c>
      <c r="D90" s="35">
        <f>Tableau!G95</f>
        <v>0</v>
      </c>
      <c r="E90" s="25" t="s">
        <v>32</v>
      </c>
      <c r="F90" s="30">
        <f>Tableau!I95</f>
        <v>0</v>
      </c>
      <c r="G90" s="30">
        <f>Tableau!J95</f>
        <v>0</v>
      </c>
      <c r="H90" s="31">
        <f>Tableau!K95</f>
        <v>0</v>
      </c>
      <c r="J90" s="40">
        <f>Tableau!C95</f>
        <v>0</v>
      </c>
      <c r="K90" s="40">
        <f>Tableau!B95</f>
        <v>0</v>
      </c>
      <c r="L90" s="55">
        <f t="shared" si="4"/>
        <v>0</v>
      </c>
      <c r="M90" s="55">
        <f t="shared" si="5"/>
        <v>0</v>
      </c>
      <c r="N90" s="41"/>
      <c r="O90" s="41"/>
      <c r="P90" s="41"/>
      <c r="Q90" s="40">
        <f>Tableau!N95</f>
        <v>0</v>
      </c>
    </row>
    <row r="91" spans="1:17" ht="12.75">
      <c r="A91" s="25" t="s">
        <v>7</v>
      </c>
      <c r="B91" s="34">
        <f>Tableau!E96</f>
        <v>0</v>
      </c>
      <c r="C91" s="36">
        <f>Tableau!F96</f>
        <v>0</v>
      </c>
      <c r="D91" s="35">
        <f>Tableau!G96</f>
        <v>0</v>
      </c>
      <c r="E91" s="25" t="s">
        <v>32</v>
      </c>
      <c r="F91" s="30">
        <f>Tableau!I96</f>
        <v>0</v>
      </c>
      <c r="G91" s="30">
        <f>Tableau!J96</f>
        <v>0</v>
      </c>
      <c r="H91" s="31">
        <f>Tableau!K96</f>
        <v>0</v>
      </c>
      <c r="J91" s="40">
        <f>Tableau!C96</f>
        <v>0</v>
      </c>
      <c r="K91" s="40">
        <f>Tableau!B96</f>
        <v>0</v>
      </c>
      <c r="L91" s="55">
        <f t="shared" si="4"/>
        <v>0</v>
      </c>
      <c r="M91" s="55">
        <f t="shared" si="5"/>
        <v>0</v>
      </c>
      <c r="N91" s="41"/>
      <c r="O91" s="41"/>
      <c r="P91" s="41"/>
      <c r="Q91" s="40">
        <f>Tableau!N96</f>
        <v>0</v>
      </c>
    </row>
    <row r="92" spans="1:17" ht="12.75">
      <c r="A92" s="25" t="s">
        <v>7</v>
      </c>
      <c r="B92" s="34">
        <f>Tableau!E97</f>
        <v>0</v>
      </c>
      <c r="C92" s="36">
        <f>Tableau!F97</f>
        <v>0</v>
      </c>
      <c r="D92" s="35">
        <f>Tableau!G97</f>
        <v>0</v>
      </c>
      <c r="E92" s="25" t="s">
        <v>32</v>
      </c>
      <c r="F92" s="30">
        <f>Tableau!I97</f>
        <v>0</v>
      </c>
      <c r="G92" s="30">
        <f>Tableau!J97</f>
        <v>0</v>
      </c>
      <c r="H92" s="31">
        <f>Tableau!K97</f>
        <v>0</v>
      </c>
      <c r="J92" s="40">
        <f>Tableau!C97</f>
        <v>0</v>
      </c>
      <c r="K92" s="40">
        <f>Tableau!B97</f>
        <v>0</v>
      </c>
      <c r="L92" s="55">
        <f t="shared" si="4"/>
        <v>0</v>
      </c>
      <c r="M92" s="55">
        <f t="shared" si="5"/>
        <v>0</v>
      </c>
      <c r="N92" s="41"/>
      <c r="O92" s="41"/>
      <c r="P92" s="41"/>
      <c r="Q92" s="40">
        <f>Tableau!N97</f>
        <v>0</v>
      </c>
    </row>
    <row r="93" spans="1:17" ht="12.75">
      <c r="A93" s="25" t="s">
        <v>7</v>
      </c>
      <c r="B93" s="34">
        <f>Tableau!E98</f>
        <v>0</v>
      </c>
      <c r="C93" s="36">
        <f>Tableau!F98</f>
        <v>0</v>
      </c>
      <c r="D93" s="35">
        <f>Tableau!G98</f>
        <v>0</v>
      </c>
      <c r="E93" s="25" t="s">
        <v>32</v>
      </c>
      <c r="F93" s="30">
        <f>Tableau!I98</f>
        <v>0</v>
      </c>
      <c r="G93" s="30">
        <f>Tableau!J98</f>
        <v>0</v>
      </c>
      <c r="H93" s="31">
        <f>Tableau!K98</f>
        <v>0</v>
      </c>
      <c r="J93" s="40">
        <f>Tableau!C98</f>
        <v>0</v>
      </c>
      <c r="K93" s="40">
        <f>Tableau!B98</f>
        <v>0</v>
      </c>
      <c r="L93" s="55">
        <f t="shared" si="4"/>
        <v>0</v>
      </c>
      <c r="M93" s="55">
        <f t="shared" si="5"/>
        <v>0</v>
      </c>
      <c r="N93" s="41"/>
      <c r="O93" s="41"/>
      <c r="P93" s="41"/>
      <c r="Q93" s="40">
        <f>Tableau!N98</f>
        <v>0</v>
      </c>
    </row>
    <row r="94" spans="1:17" ht="12.75">
      <c r="A94" s="25" t="s">
        <v>7</v>
      </c>
      <c r="B94" s="34">
        <f>Tableau!E99</f>
        <v>0</v>
      </c>
      <c r="C94" s="36">
        <f>Tableau!F99</f>
        <v>0</v>
      </c>
      <c r="D94" s="35">
        <f>Tableau!G99</f>
        <v>0</v>
      </c>
      <c r="E94" s="25" t="s">
        <v>32</v>
      </c>
      <c r="F94" s="30">
        <f>Tableau!I99</f>
        <v>0</v>
      </c>
      <c r="G94" s="30">
        <f>Tableau!J99</f>
        <v>0</v>
      </c>
      <c r="H94" s="31">
        <f>Tableau!K99</f>
        <v>0</v>
      </c>
      <c r="J94" s="40">
        <f>Tableau!C99</f>
        <v>0</v>
      </c>
      <c r="K94" s="40">
        <f>Tableau!B99</f>
        <v>0</v>
      </c>
      <c r="L94" s="55">
        <f t="shared" si="4"/>
        <v>0</v>
      </c>
      <c r="M94" s="55">
        <f t="shared" si="5"/>
        <v>0</v>
      </c>
      <c r="N94" s="41"/>
      <c r="O94" s="41"/>
      <c r="P94" s="41"/>
      <c r="Q94" s="40">
        <f>Tableau!N99</f>
        <v>0</v>
      </c>
    </row>
    <row r="95" spans="1:17" ht="12.75">
      <c r="A95" s="25" t="s">
        <v>7</v>
      </c>
      <c r="B95" s="34">
        <f>Tableau!E100</f>
        <v>0</v>
      </c>
      <c r="C95" s="36">
        <f>Tableau!F100</f>
        <v>0</v>
      </c>
      <c r="D95" s="35">
        <f>Tableau!G100</f>
        <v>0</v>
      </c>
      <c r="E95" s="25" t="s">
        <v>32</v>
      </c>
      <c r="F95" s="30">
        <f>Tableau!I100</f>
        <v>0</v>
      </c>
      <c r="G95" s="30">
        <f>Tableau!J100</f>
        <v>0</v>
      </c>
      <c r="H95" s="31">
        <f>Tableau!K100</f>
        <v>0</v>
      </c>
      <c r="J95" s="40">
        <f>Tableau!C100</f>
        <v>0</v>
      </c>
      <c r="K95" s="40">
        <f>Tableau!B100</f>
        <v>0</v>
      </c>
      <c r="L95" s="55">
        <f t="shared" si="4"/>
        <v>0</v>
      </c>
      <c r="M95" s="55">
        <f t="shared" si="5"/>
        <v>0</v>
      </c>
      <c r="N95" s="41"/>
      <c r="O95" s="41"/>
      <c r="P95" s="41"/>
      <c r="Q95" s="40">
        <f>Tableau!N100</f>
        <v>0</v>
      </c>
    </row>
    <row r="96" spans="1:17" ht="12.75">
      <c r="A96" s="25" t="s">
        <v>7</v>
      </c>
      <c r="B96" s="34">
        <f>Tableau!E101</f>
        <v>0</v>
      </c>
      <c r="C96" s="36">
        <f>Tableau!F101</f>
        <v>0</v>
      </c>
      <c r="D96" s="35">
        <f>Tableau!G101</f>
        <v>0</v>
      </c>
      <c r="E96" s="25" t="s">
        <v>32</v>
      </c>
      <c r="F96" s="30">
        <f>Tableau!I101</f>
        <v>0</v>
      </c>
      <c r="G96" s="30">
        <f>Tableau!J101</f>
        <v>0</v>
      </c>
      <c r="H96" s="31">
        <f>Tableau!K101</f>
        <v>0</v>
      </c>
      <c r="J96" s="40">
        <f>Tableau!C101</f>
        <v>0</v>
      </c>
      <c r="K96" s="40">
        <f>Tableau!B101</f>
        <v>0</v>
      </c>
      <c r="L96" s="55">
        <f t="shared" si="4"/>
        <v>0</v>
      </c>
      <c r="M96" s="55">
        <f t="shared" si="5"/>
        <v>0</v>
      </c>
      <c r="N96" s="41"/>
      <c r="O96" s="41"/>
      <c r="P96" s="41"/>
      <c r="Q96" s="40">
        <f>Tableau!N101</f>
        <v>0</v>
      </c>
    </row>
    <row r="97" spans="1:17" ht="12.75">
      <c r="A97" s="25" t="s">
        <v>7</v>
      </c>
      <c r="B97" s="34">
        <f>Tableau!E102</f>
        <v>0</v>
      </c>
      <c r="C97" s="36">
        <f>Tableau!F102</f>
        <v>0</v>
      </c>
      <c r="D97" s="35">
        <f>Tableau!G102</f>
        <v>0</v>
      </c>
      <c r="E97" s="25" t="s">
        <v>32</v>
      </c>
      <c r="F97" s="30">
        <f>Tableau!I102</f>
        <v>0</v>
      </c>
      <c r="G97" s="30">
        <f>Tableau!J102</f>
        <v>0</v>
      </c>
      <c r="H97" s="31">
        <f>Tableau!K102</f>
        <v>0</v>
      </c>
      <c r="J97" s="40">
        <f>Tableau!C102</f>
        <v>0</v>
      </c>
      <c r="K97" s="40">
        <f>Tableau!B102</f>
        <v>0</v>
      </c>
      <c r="L97" s="55">
        <f t="shared" si="4"/>
        <v>0</v>
      </c>
      <c r="M97" s="55">
        <f t="shared" si="5"/>
        <v>0</v>
      </c>
      <c r="N97" s="41"/>
      <c r="O97" s="41"/>
      <c r="P97" s="41"/>
      <c r="Q97" s="40">
        <f>Tableau!N102</f>
        <v>0</v>
      </c>
    </row>
    <row r="98" spans="1:17" ht="12.75">
      <c r="A98" s="25" t="s">
        <v>7</v>
      </c>
      <c r="B98" s="34">
        <f>Tableau!E103</f>
        <v>0</v>
      </c>
      <c r="C98" s="36">
        <f>Tableau!F103</f>
        <v>0</v>
      </c>
      <c r="D98" s="35">
        <f>Tableau!G103</f>
        <v>0</v>
      </c>
      <c r="E98" s="25" t="s">
        <v>32</v>
      </c>
      <c r="F98" s="30">
        <f>Tableau!I103</f>
        <v>0</v>
      </c>
      <c r="G98" s="30">
        <f>Tableau!J103</f>
        <v>0</v>
      </c>
      <c r="H98" s="31">
        <f>Tableau!K103</f>
        <v>0</v>
      </c>
      <c r="J98" s="40">
        <f>Tableau!C103</f>
        <v>0</v>
      </c>
      <c r="K98" s="40">
        <f>Tableau!B103</f>
        <v>0</v>
      </c>
      <c r="L98" s="55">
        <f t="shared" si="4"/>
        <v>0</v>
      </c>
      <c r="M98" s="55">
        <f t="shared" si="5"/>
        <v>0</v>
      </c>
      <c r="N98" s="41"/>
      <c r="O98" s="41"/>
      <c r="P98" s="41"/>
      <c r="Q98" s="40">
        <f>Tableau!N103</f>
        <v>0</v>
      </c>
    </row>
    <row r="99" spans="1:17" ht="12.75">
      <c r="A99" s="25" t="s">
        <v>7</v>
      </c>
      <c r="B99" s="34">
        <f>Tableau!E104</f>
        <v>0</v>
      </c>
      <c r="C99" s="36">
        <f>Tableau!F104</f>
        <v>0</v>
      </c>
      <c r="D99" s="35">
        <f>Tableau!G104</f>
        <v>0</v>
      </c>
      <c r="E99" s="25" t="s">
        <v>32</v>
      </c>
      <c r="F99" s="30">
        <f>Tableau!I104</f>
        <v>0</v>
      </c>
      <c r="G99" s="30">
        <f>Tableau!J104</f>
        <v>0</v>
      </c>
      <c r="H99" s="31">
        <f>Tableau!K104</f>
        <v>0</v>
      </c>
      <c r="J99" s="40">
        <f>Tableau!C104</f>
        <v>0</v>
      </c>
      <c r="K99" s="40">
        <f>Tableau!B104</f>
        <v>0</v>
      </c>
      <c r="L99" s="55">
        <f t="shared" si="4"/>
        <v>0</v>
      </c>
      <c r="M99" s="55">
        <f t="shared" si="5"/>
        <v>0</v>
      </c>
      <c r="N99" s="41"/>
      <c r="O99" s="41"/>
      <c r="P99" s="41"/>
      <c r="Q99" s="40">
        <f>Tableau!N104</f>
        <v>0</v>
      </c>
    </row>
    <row r="100" spans="1:17" ht="12.75">
      <c r="A100" s="25" t="s">
        <v>7</v>
      </c>
      <c r="B100" s="34">
        <f>Tableau!E105</f>
        <v>0</v>
      </c>
      <c r="C100" s="36">
        <f>Tableau!F105</f>
        <v>0</v>
      </c>
      <c r="D100" s="35">
        <f>Tableau!G105</f>
        <v>0</v>
      </c>
      <c r="E100" s="25" t="s">
        <v>32</v>
      </c>
      <c r="F100" s="30">
        <f>Tableau!I105</f>
        <v>0</v>
      </c>
      <c r="G100" s="30">
        <f>Tableau!J105</f>
        <v>0</v>
      </c>
      <c r="H100" s="31">
        <f>Tableau!K105</f>
        <v>0</v>
      </c>
      <c r="J100" s="40">
        <f>Tableau!C105</f>
        <v>0</v>
      </c>
      <c r="K100" s="40">
        <f>Tableau!B105</f>
        <v>0</v>
      </c>
      <c r="L100" s="55">
        <f t="shared" si="4"/>
        <v>0</v>
      </c>
      <c r="M100" s="55">
        <f t="shared" si="5"/>
        <v>0</v>
      </c>
      <c r="N100" s="41"/>
      <c r="O100" s="41"/>
      <c r="P100" s="41"/>
      <c r="Q100" s="40">
        <f>Tableau!N105</f>
        <v>0</v>
      </c>
    </row>
    <row r="101" spans="1:17" ht="12.75">
      <c r="A101" s="25" t="s">
        <v>7</v>
      </c>
      <c r="B101" s="34">
        <f>Tableau!E106</f>
        <v>0</v>
      </c>
      <c r="C101" s="36">
        <f>Tableau!F106</f>
        <v>0</v>
      </c>
      <c r="D101" s="35">
        <f>Tableau!G106</f>
        <v>0</v>
      </c>
      <c r="E101" s="25" t="s">
        <v>32</v>
      </c>
      <c r="F101" s="30">
        <f>Tableau!I106</f>
        <v>0</v>
      </c>
      <c r="G101" s="30">
        <f>Tableau!J106</f>
        <v>0</v>
      </c>
      <c r="H101" s="31">
        <f>Tableau!K106</f>
        <v>0</v>
      </c>
      <c r="J101" s="40">
        <f>Tableau!C106</f>
        <v>0</v>
      </c>
      <c r="K101" s="40">
        <f>Tableau!B106</f>
        <v>0</v>
      </c>
      <c r="L101" s="55">
        <f t="shared" si="4"/>
        <v>0</v>
      </c>
      <c r="M101" s="55">
        <f t="shared" si="5"/>
        <v>0</v>
      </c>
      <c r="N101" s="41"/>
      <c r="O101" s="41"/>
      <c r="P101" s="41"/>
      <c r="Q101" s="40">
        <f>Tableau!N106</f>
        <v>0</v>
      </c>
    </row>
    <row r="102" spans="1:17" ht="12.75">
      <c r="A102" s="25" t="s">
        <v>7</v>
      </c>
      <c r="B102" s="34">
        <f>Tableau!E107</f>
        <v>0</v>
      </c>
      <c r="C102" s="36">
        <f>Tableau!F107</f>
        <v>0</v>
      </c>
      <c r="D102" s="35">
        <f>Tableau!G107</f>
        <v>0</v>
      </c>
      <c r="E102" s="25" t="s">
        <v>32</v>
      </c>
      <c r="F102" s="30">
        <f>Tableau!I107</f>
        <v>0</v>
      </c>
      <c r="G102" s="30">
        <f>Tableau!J107</f>
        <v>0</v>
      </c>
      <c r="H102" s="31">
        <f>Tableau!K107</f>
        <v>0</v>
      </c>
      <c r="J102" s="40">
        <f>Tableau!C107</f>
        <v>0</v>
      </c>
      <c r="K102" s="40">
        <f>Tableau!B107</f>
        <v>0</v>
      </c>
      <c r="L102" s="55">
        <f t="shared" si="4"/>
        <v>0</v>
      </c>
      <c r="M102" s="55">
        <f t="shared" si="5"/>
        <v>0</v>
      </c>
      <c r="N102" s="41"/>
      <c r="O102" s="41"/>
      <c r="P102" s="41"/>
      <c r="Q102" s="40">
        <f>Tableau!N107</f>
        <v>0</v>
      </c>
    </row>
    <row r="103" spans="1:17" ht="12.75">
      <c r="A103" s="25" t="s">
        <v>7</v>
      </c>
      <c r="B103" s="34">
        <f>Tableau!E108</f>
        <v>0</v>
      </c>
      <c r="C103" s="36">
        <f>Tableau!F108</f>
        <v>0</v>
      </c>
      <c r="D103" s="35">
        <f>Tableau!G108</f>
        <v>0</v>
      </c>
      <c r="E103" s="25" t="s">
        <v>32</v>
      </c>
      <c r="F103" s="30">
        <f>Tableau!I108</f>
        <v>0</v>
      </c>
      <c r="G103" s="30">
        <f>Tableau!J108</f>
        <v>0</v>
      </c>
      <c r="H103" s="31">
        <f>Tableau!K108</f>
        <v>0</v>
      </c>
      <c r="J103" s="40">
        <f>Tableau!C108</f>
        <v>0</v>
      </c>
      <c r="K103" s="40">
        <f>Tableau!B108</f>
        <v>0</v>
      </c>
      <c r="L103" s="55">
        <f t="shared" si="4"/>
        <v>0</v>
      </c>
      <c r="M103" s="55">
        <f t="shared" si="5"/>
        <v>0</v>
      </c>
      <c r="N103" s="41"/>
      <c r="O103" s="41"/>
      <c r="P103" s="41"/>
      <c r="Q103" s="40">
        <f>Tableau!N108</f>
        <v>0</v>
      </c>
    </row>
    <row r="104" spans="1:17" ht="12.75">
      <c r="A104" s="25" t="s">
        <v>7</v>
      </c>
      <c r="B104" s="34">
        <f>Tableau!E109</f>
        <v>0</v>
      </c>
      <c r="C104" s="36">
        <f>Tableau!F109</f>
        <v>0</v>
      </c>
      <c r="D104" s="35">
        <f>Tableau!G109</f>
        <v>0</v>
      </c>
      <c r="E104" s="25" t="s">
        <v>32</v>
      </c>
      <c r="F104" s="30">
        <f>Tableau!I109</f>
        <v>0</v>
      </c>
      <c r="G104" s="30">
        <f>Tableau!J109</f>
        <v>0</v>
      </c>
      <c r="H104" s="31">
        <f>Tableau!K109</f>
        <v>0</v>
      </c>
      <c r="J104" s="40">
        <f>Tableau!C109</f>
        <v>0</v>
      </c>
      <c r="K104" s="40">
        <f>Tableau!B109</f>
        <v>0</v>
      </c>
      <c r="L104" s="55">
        <f t="shared" si="4"/>
        <v>0</v>
      </c>
      <c r="M104" s="55">
        <f t="shared" si="5"/>
        <v>0</v>
      </c>
      <c r="N104" s="41"/>
      <c r="O104" s="41"/>
      <c r="P104" s="41"/>
      <c r="Q104" s="40">
        <f>Tableau!N109</f>
        <v>0</v>
      </c>
    </row>
    <row r="105" spans="1:17" ht="12.75">
      <c r="A105" s="25" t="s">
        <v>7</v>
      </c>
      <c r="B105" s="34">
        <f>Tableau!E110</f>
        <v>0</v>
      </c>
      <c r="C105" s="36">
        <f>Tableau!F110</f>
        <v>0</v>
      </c>
      <c r="D105" s="35">
        <f>Tableau!G110</f>
        <v>0</v>
      </c>
      <c r="E105" s="25" t="s">
        <v>32</v>
      </c>
      <c r="F105" s="30">
        <f>Tableau!I110</f>
        <v>0</v>
      </c>
      <c r="G105" s="30">
        <f>Tableau!J110</f>
        <v>0</v>
      </c>
      <c r="H105" s="31">
        <f>Tableau!K110</f>
        <v>0</v>
      </c>
      <c r="J105" s="40">
        <f>Tableau!C110</f>
        <v>0</v>
      </c>
      <c r="K105" s="40">
        <f>Tableau!B110</f>
        <v>0</v>
      </c>
      <c r="L105" s="55">
        <f t="shared" si="4"/>
        <v>0</v>
      </c>
      <c r="M105" s="55">
        <f t="shared" si="5"/>
        <v>0</v>
      </c>
      <c r="N105" s="41"/>
      <c r="O105" s="41"/>
      <c r="P105" s="41"/>
      <c r="Q105" s="40">
        <f>Tableau!N110</f>
        <v>0</v>
      </c>
    </row>
    <row r="106" spans="1:17" ht="12.75">
      <c r="A106" s="25" t="s">
        <v>7</v>
      </c>
      <c r="B106" s="34">
        <f>Tableau!E111</f>
        <v>0</v>
      </c>
      <c r="C106" s="36">
        <f>Tableau!F111</f>
        <v>0</v>
      </c>
      <c r="D106" s="35">
        <f>Tableau!G111</f>
        <v>0</v>
      </c>
      <c r="E106" s="25" t="s">
        <v>32</v>
      </c>
      <c r="F106" s="30">
        <f>Tableau!I111</f>
        <v>0</v>
      </c>
      <c r="G106" s="30">
        <f>Tableau!J111</f>
        <v>0</v>
      </c>
      <c r="H106" s="31">
        <f>Tableau!K111</f>
        <v>0</v>
      </c>
      <c r="J106" s="40">
        <f>Tableau!C111</f>
        <v>0</v>
      </c>
      <c r="K106" s="40">
        <f>Tableau!B111</f>
        <v>0</v>
      </c>
      <c r="L106" s="55">
        <f t="shared" si="4"/>
        <v>0</v>
      </c>
      <c r="M106" s="55">
        <f t="shared" si="5"/>
        <v>0</v>
      </c>
      <c r="N106" s="41"/>
      <c r="O106" s="41"/>
      <c r="P106" s="41"/>
      <c r="Q106" s="40">
        <f>Tableau!N111</f>
        <v>0</v>
      </c>
    </row>
    <row r="107" spans="1:17" ht="12.75">
      <c r="A107" s="25" t="s">
        <v>7</v>
      </c>
      <c r="B107" s="34">
        <f>Tableau!E112</f>
        <v>0</v>
      </c>
      <c r="C107" s="36">
        <f>Tableau!F112</f>
        <v>0</v>
      </c>
      <c r="D107" s="35">
        <f>Tableau!G112</f>
        <v>0</v>
      </c>
      <c r="E107" s="25" t="s">
        <v>32</v>
      </c>
      <c r="F107" s="30">
        <f>Tableau!I112</f>
        <v>0</v>
      </c>
      <c r="G107" s="30">
        <f>Tableau!J112</f>
        <v>0</v>
      </c>
      <c r="H107" s="31">
        <f>Tableau!K112</f>
        <v>0</v>
      </c>
      <c r="J107" s="40">
        <f>Tableau!C112</f>
        <v>0</v>
      </c>
      <c r="K107" s="40">
        <f>Tableau!B112</f>
        <v>0</v>
      </c>
      <c r="L107" s="55">
        <f t="shared" si="4"/>
        <v>0</v>
      </c>
      <c r="M107" s="55">
        <f t="shared" si="5"/>
        <v>0</v>
      </c>
      <c r="N107" s="41"/>
      <c r="O107" s="41"/>
      <c r="P107" s="41"/>
      <c r="Q107" s="40">
        <f>Tableau!N112</f>
        <v>0</v>
      </c>
    </row>
    <row r="108" spans="1:17" ht="12.75">
      <c r="A108" s="25" t="s">
        <v>7</v>
      </c>
      <c r="B108" s="34">
        <f>Tableau!E113</f>
        <v>0</v>
      </c>
      <c r="C108" s="36">
        <f>Tableau!F113</f>
        <v>0</v>
      </c>
      <c r="D108" s="35">
        <f>Tableau!G113</f>
        <v>0</v>
      </c>
      <c r="E108" s="25" t="s">
        <v>32</v>
      </c>
      <c r="F108" s="30">
        <f>Tableau!I113</f>
        <v>0</v>
      </c>
      <c r="G108" s="30">
        <f>Tableau!J113</f>
        <v>0</v>
      </c>
      <c r="H108" s="31">
        <f>Tableau!K113</f>
        <v>0</v>
      </c>
      <c r="J108" s="40">
        <f>Tableau!C113</f>
        <v>0</v>
      </c>
      <c r="K108" s="40">
        <f>Tableau!B113</f>
        <v>0</v>
      </c>
      <c r="L108" s="55">
        <f t="shared" si="4"/>
        <v>0</v>
      </c>
      <c r="M108" s="55">
        <f t="shared" si="5"/>
        <v>0</v>
      </c>
      <c r="N108" s="41"/>
      <c r="O108" s="41"/>
      <c r="P108" s="41"/>
      <c r="Q108" s="40">
        <f>Tableau!N113</f>
        <v>0</v>
      </c>
    </row>
    <row r="109" spans="1:17" ht="12.75">
      <c r="A109" s="25" t="s">
        <v>7</v>
      </c>
      <c r="B109" s="34">
        <f>Tableau!E114</f>
        <v>0</v>
      </c>
      <c r="C109" s="36">
        <f>Tableau!F114</f>
        <v>0</v>
      </c>
      <c r="D109" s="35">
        <f>Tableau!G114</f>
        <v>0</v>
      </c>
      <c r="E109" s="25" t="s">
        <v>32</v>
      </c>
      <c r="F109" s="30">
        <f>Tableau!I114</f>
        <v>0</v>
      </c>
      <c r="G109" s="30">
        <f>Tableau!J114</f>
        <v>0</v>
      </c>
      <c r="H109" s="31">
        <f>Tableau!K114</f>
        <v>0</v>
      </c>
      <c r="J109" s="40">
        <f>Tableau!C114</f>
        <v>0</v>
      </c>
      <c r="K109" s="40">
        <f>Tableau!B114</f>
        <v>0</v>
      </c>
      <c r="L109" s="55">
        <f t="shared" si="4"/>
        <v>0</v>
      </c>
      <c r="M109" s="55">
        <f t="shared" si="5"/>
        <v>0</v>
      </c>
      <c r="N109" s="41"/>
      <c r="O109" s="41"/>
      <c r="P109" s="41"/>
      <c r="Q109" s="40">
        <f>Tableau!N114</f>
        <v>0</v>
      </c>
    </row>
    <row r="110" spans="1:17" ht="12.75">
      <c r="A110" s="25" t="s">
        <v>7</v>
      </c>
      <c r="B110" s="34">
        <f>Tableau!E115</f>
        <v>0</v>
      </c>
      <c r="C110" s="36">
        <f>Tableau!F115</f>
        <v>0</v>
      </c>
      <c r="D110" s="35">
        <f>Tableau!G115</f>
        <v>0</v>
      </c>
      <c r="E110" s="25" t="s">
        <v>8</v>
      </c>
      <c r="F110" s="30">
        <f>Tableau!I115</f>
        <v>0</v>
      </c>
      <c r="G110" s="30">
        <f>Tableau!J115</f>
        <v>0</v>
      </c>
      <c r="H110" s="31">
        <f>Tableau!K115</f>
        <v>0</v>
      </c>
      <c r="J110" s="40">
        <f>Tableau!C115</f>
        <v>0</v>
      </c>
      <c r="K110" s="40">
        <f>Tableau!B115</f>
        <v>0</v>
      </c>
      <c r="L110" s="55">
        <f t="shared" si="4"/>
        <v>0</v>
      </c>
      <c r="M110" s="55">
        <f t="shared" si="5"/>
        <v>0</v>
      </c>
      <c r="N110" s="41"/>
      <c r="O110" s="41"/>
      <c r="P110" s="41"/>
      <c r="Q110" s="40">
        <f>Tableau!N115</f>
        <v>0</v>
      </c>
    </row>
    <row r="111" spans="1:17" ht="12.75">
      <c r="A111" s="25" t="s">
        <v>7</v>
      </c>
      <c r="B111" s="34">
        <f>Tableau!E116</f>
        <v>0</v>
      </c>
      <c r="C111" s="36">
        <f>Tableau!F116</f>
        <v>0</v>
      </c>
      <c r="D111" s="35">
        <f>Tableau!G116</f>
        <v>0</v>
      </c>
      <c r="E111" s="25" t="s">
        <v>8</v>
      </c>
      <c r="F111" s="30">
        <f>Tableau!I116</f>
        <v>0</v>
      </c>
      <c r="G111" s="30">
        <f>Tableau!J116</f>
        <v>0</v>
      </c>
      <c r="H111" s="31">
        <f>Tableau!K116</f>
        <v>0</v>
      </c>
      <c r="J111" s="40">
        <f>Tableau!C116</f>
        <v>0</v>
      </c>
      <c r="K111" s="40">
        <f>Tableau!B116</f>
        <v>0</v>
      </c>
      <c r="L111" s="55">
        <f t="shared" si="4"/>
        <v>0</v>
      </c>
      <c r="M111" s="55">
        <f t="shared" si="5"/>
        <v>0</v>
      </c>
      <c r="N111" s="41"/>
      <c r="O111" s="41"/>
      <c r="P111" s="41"/>
      <c r="Q111" s="40">
        <f>Tableau!N116</f>
        <v>0</v>
      </c>
    </row>
    <row r="112" spans="1:17" ht="12.75">
      <c r="A112" s="25" t="s">
        <v>7</v>
      </c>
      <c r="B112" s="34">
        <f>Tableau!E117</f>
        <v>0</v>
      </c>
      <c r="C112" s="36">
        <f>Tableau!F117</f>
        <v>0</v>
      </c>
      <c r="D112" s="35">
        <f>Tableau!G117</f>
        <v>0</v>
      </c>
      <c r="E112" s="25" t="s">
        <v>8</v>
      </c>
      <c r="F112" s="30">
        <f>Tableau!I117</f>
        <v>0</v>
      </c>
      <c r="G112" s="30">
        <f>Tableau!J117</f>
        <v>0</v>
      </c>
      <c r="H112" s="31">
        <f>Tableau!K117</f>
        <v>0</v>
      </c>
      <c r="J112" s="40">
        <f>Tableau!C117</f>
        <v>0</v>
      </c>
      <c r="K112" s="40">
        <f>Tableau!B117</f>
        <v>0</v>
      </c>
      <c r="L112" s="55">
        <f t="shared" si="4"/>
        <v>0</v>
      </c>
      <c r="M112" s="55">
        <f t="shared" si="5"/>
        <v>0</v>
      </c>
      <c r="N112" s="41"/>
      <c r="O112" s="41"/>
      <c r="P112" s="41"/>
      <c r="Q112" s="40">
        <f>Tableau!N117</f>
        <v>0</v>
      </c>
    </row>
    <row r="113" spans="1:17" ht="12.75">
      <c r="A113" s="25" t="s">
        <v>7</v>
      </c>
      <c r="B113" s="34">
        <f>Tableau!E118</f>
        <v>0</v>
      </c>
      <c r="C113" s="36">
        <f>Tableau!F118</f>
        <v>0</v>
      </c>
      <c r="D113" s="35">
        <f>Tableau!G118</f>
        <v>0</v>
      </c>
      <c r="E113" s="25" t="s">
        <v>8</v>
      </c>
      <c r="F113" s="30">
        <f>Tableau!I118</f>
        <v>0</v>
      </c>
      <c r="G113" s="30">
        <f>Tableau!J118</f>
        <v>0</v>
      </c>
      <c r="H113" s="31">
        <f>Tableau!K118</f>
        <v>0</v>
      </c>
      <c r="J113" s="40">
        <f>Tableau!C118</f>
        <v>0</v>
      </c>
      <c r="K113" s="40">
        <f>Tableau!B118</f>
        <v>0</v>
      </c>
      <c r="L113" s="55">
        <f t="shared" si="4"/>
        <v>0</v>
      </c>
      <c r="M113" s="55">
        <f t="shared" si="5"/>
        <v>0</v>
      </c>
      <c r="N113" s="41"/>
      <c r="O113" s="41"/>
      <c r="P113" s="41"/>
      <c r="Q113" s="40">
        <f>Tableau!N118</f>
        <v>0</v>
      </c>
    </row>
    <row r="114" spans="1:17" ht="12.75">
      <c r="A114" s="25" t="s">
        <v>7</v>
      </c>
      <c r="B114" s="34">
        <f>Tableau!E119</f>
        <v>0</v>
      </c>
      <c r="C114" s="36">
        <f>Tableau!F119</f>
        <v>0</v>
      </c>
      <c r="D114" s="35">
        <f>Tableau!G119</f>
        <v>0</v>
      </c>
      <c r="E114" s="25" t="s">
        <v>8</v>
      </c>
      <c r="F114" s="30">
        <f>Tableau!I119</f>
        <v>0</v>
      </c>
      <c r="G114" s="30">
        <f>Tableau!J119</f>
        <v>0</v>
      </c>
      <c r="H114" s="31">
        <f>Tableau!K119</f>
        <v>0</v>
      </c>
      <c r="J114" s="40">
        <f>Tableau!C119</f>
        <v>0</v>
      </c>
      <c r="K114" s="40">
        <f>Tableau!B119</f>
        <v>0</v>
      </c>
      <c r="L114" s="55">
        <f t="shared" si="4"/>
        <v>0</v>
      </c>
      <c r="M114" s="55">
        <f t="shared" si="5"/>
        <v>0</v>
      </c>
      <c r="N114" s="41"/>
      <c r="O114" s="41"/>
      <c r="P114" s="41"/>
      <c r="Q114" s="40">
        <f>Tableau!N119</f>
        <v>0</v>
      </c>
    </row>
    <row r="115" spans="1:17" ht="12.75">
      <c r="A115" s="25" t="s">
        <v>7</v>
      </c>
      <c r="B115" s="34">
        <f>Tableau!E120</f>
        <v>0</v>
      </c>
      <c r="C115" s="36">
        <f>Tableau!F120</f>
        <v>0</v>
      </c>
      <c r="D115" s="35">
        <f>Tableau!G120</f>
        <v>0</v>
      </c>
      <c r="E115" s="25" t="s">
        <v>8</v>
      </c>
      <c r="F115" s="30">
        <f>Tableau!I120</f>
        <v>0</v>
      </c>
      <c r="G115" s="30">
        <f>Tableau!J120</f>
        <v>0</v>
      </c>
      <c r="H115" s="31">
        <f>Tableau!K120</f>
        <v>0</v>
      </c>
      <c r="J115" s="40">
        <f>Tableau!C120</f>
        <v>0</v>
      </c>
      <c r="K115" s="40">
        <f>Tableau!B120</f>
        <v>0</v>
      </c>
      <c r="L115" s="55">
        <f t="shared" si="4"/>
        <v>0</v>
      </c>
      <c r="M115" s="55">
        <f t="shared" si="5"/>
        <v>0</v>
      </c>
      <c r="N115" s="41"/>
      <c r="O115" s="41"/>
      <c r="P115" s="41"/>
      <c r="Q115" s="40">
        <f>Tableau!N120</f>
        <v>0</v>
      </c>
    </row>
    <row r="116" spans="1:17" ht="12.75">
      <c r="A116" s="25" t="s">
        <v>7</v>
      </c>
      <c r="B116" s="34">
        <f>Tableau!E121</f>
        <v>0</v>
      </c>
      <c r="C116" s="36">
        <f>Tableau!F121</f>
        <v>0</v>
      </c>
      <c r="D116" s="35">
        <f>Tableau!G121</f>
        <v>0</v>
      </c>
      <c r="E116" s="25" t="s">
        <v>8</v>
      </c>
      <c r="F116" s="30">
        <f>Tableau!I121</f>
        <v>0</v>
      </c>
      <c r="G116" s="30">
        <f>Tableau!J121</f>
        <v>0</v>
      </c>
      <c r="H116" s="31">
        <f>Tableau!K121</f>
        <v>0</v>
      </c>
      <c r="J116" s="40">
        <f>Tableau!C121</f>
        <v>0</v>
      </c>
      <c r="K116" s="40">
        <f>Tableau!B121</f>
        <v>0</v>
      </c>
      <c r="L116" s="55">
        <f t="shared" si="4"/>
        <v>0</v>
      </c>
      <c r="M116" s="55">
        <f t="shared" si="5"/>
        <v>0</v>
      </c>
      <c r="N116" s="41"/>
      <c r="O116" s="41"/>
      <c r="P116" s="41"/>
      <c r="Q116" s="40">
        <f>Tableau!N121</f>
        <v>0</v>
      </c>
    </row>
    <row r="117" spans="1:17" ht="12.75">
      <c r="A117" s="25" t="s">
        <v>7</v>
      </c>
      <c r="B117" s="34">
        <f>Tableau!E122</f>
        <v>0</v>
      </c>
      <c r="C117" s="36">
        <f>Tableau!F122</f>
        <v>0</v>
      </c>
      <c r="D117" s="35">
        <f>Tableau!G122</f>
        <v>0</v>
      </c>
      <c r="E117" s="25" t="s">
        <v>8</v>
      </c>
      <c r="F117" s="30">
        <f>Tableau!I122</f>
        <v>0</v>
      </c>
      <c r="G117" s="30">
        <f>Tableau!J122</f>
        <v>0</v>
      </c>
      <c r="H117" s="31">
        <f>Tableau!K122</f>
        <v>0</v>
      </c>
      <c r="J117" s="40">
        <f>Tableau!C122</f>
        <v>0</v>
      </c>
      <c r="K117" s="40">
        <f>Tableau!B122</f>
        <v>0</v>
      </c>
      <c r="L117" s="55">
        <f t="shared" si="4"/>
        <v>0</v>
      </c>
      <c r="M117" s="55">
        <f t="shared" si="5"/>
        <v>0</v>
      </c>
      <c r="N117" s="41"/>
      <c r="O117" s="41"/>
      <c r="P117" s="41"/>
      <c r="Q117" s="40">
        <f>Tableau!N122</f>
        <v>0</v>
      </c>
    </row>
    <row r="118" spans="1:17" ht="12.75">
      <c r="A118" s="25" t="s">
        <v>7</v>
      </c>
      <c r="B118" s="34">
        <f>Tableau!E123</f>
        <v>0</v>
      </c>
      <c r="C118" s="36">
        <f>Tableau!F123</f>
        <v>0</v>
      </c>
      <c r="D118" s="35">
        <f>Tableau!G123</f>
        <v>0</v>
      </c>
      <c r="E118" s="25" t="s">
        <v>8</v>
      </c>
      <c r="F118" s="30">
        <f>Tableau!I123</f>
        <v>0</v>
      </c>
      <c r="G118" s="30">
        <f>Tableau!J123</f>
        <v>0</v>
      </c>
      <c r="H118" s="31">
        <f>Tableau!K123</f>
        <v>0</v>
      </c>
      <c r="J118" s="40">
        <f>Tableau!C123</f>
        <v>0</v>
      </c>
      <c r="K118" s="40">
        <f>Tableau!B123</f>
        <v>0</v>
      </c>
      <c r="L118" s="55">
        <f t="shared" si="4"/>
        <v>0</v>
      </c>
      <c r="M118" s="55">
        <f t="shared" si="5"/>
        <v>0</v>
      </c>
      <c r="N118" s="41"/>
      <c r="O118" s="41"/>
      <c r="P118" s="41"/>
      <c r="Q118" s="40">
        <f>Tableau!N123</f>
        <v>0</v>
      </c>
    </row>
    <row r="119" spans="1:17" ht="12.75">
      <c r="A119" s="25" t="s">
        <v>7</v>
      </c>
      <c r="B119" s="34">
        <f>Tableau!E124</f>
        <v>0</v>
      </c>
      <c r="C119" s="36">
        <f>Tableau!F124</f>
        <v>0</v>
      </c>
      <c r="D119" s="35">
        <f>Tableau!G124</f>
        <v>0</v>
      </c>
      <c r="E119" s="25" t="s">
        <v>8</v>
      </c>
      <c r="F119" s="30">
        <f>Tableau!I124</f>
        <v>0</v>
      </c>
      <c r="G119" s="30">
        <f>Tableau!J124</f>
        <v>0</v>
      </c>
      <c r="H119" s="31">
        <f>Tableau!K124</f>
        <v>0</v>
      </c>
      <c r="J119" s="40">
        <f>Tableau!C124</f>
        <v>0</v>
      </c>
      <c r="K119" s="40">
        <f>Tableau!B124</f>
        <v>0</v>
      </c>
      <c r="L119" s="55">
        <f t="shared" si="4"/>
        <v>0</v>
      </c>
      <c r="M119" s="55">
        <f t="shared" si="5"/>
        <v>0</v>
      </c>
      <c r="N119" s="41"/>
      <c r="O119" s="41"/>
      <c r="P119" s="41"/>
      <c r="Q119" s="40">
        <f>Tableau!N124</f>
        <v>0</v>
      </c>
    </row>
    <row r="120" spans="1:17" ht="12.75">
      <c r="A120" s="25" t="s">
        <v>7</v>
      </c>
      <c r="B120" s="34">
        <f>Tableau!E125</f>
        <v>0</v>
      </c>
      <c r="C120" s="36">
        <f>Tableau!F125</f>
        <v>0</v>
      </c>
      <c r="D120" s="35">
        <f>Tableau!G125</f>
        <v>0</v>
      </c>
      <c r="E120" s="25" t="s">
        <v>8</v>
      </c>
      <c r="F120" s="30">
        <f>Tableau!I125</f>
        <v>0</v>
      </c>
      <c r="G120" s="30">
        <f>Tableau!J125</f>
        <v>0</v>
      </c>
      <c r="H120" s="31">
        <f>Tableau!K125</f>
        <v>0</v>
      </c>
      <c r="J120" s="40">
        <f>Tableau!C125</f>
        <v>0</v>
      </c>
      <c r="K120" s="40">
        <f>Tableau!B125</f>
        <v>0</v>
      </c>
      <c r="L120" s="55">
        <f t="shared" si="4"/>
        <v>0</v>
      </c>
      <c r="M120" s="55">
        <f t="shared" si="5"/>
        <v>0</v>
      </c>
      <c r="N120" s="41"/>
      <c r="O120" s="41"/>
      <c r="P120" s="41"/>
      <c r="Q120" s="40">
        <f>Tableau!N125</f>
        <v>0</v>
      </c>
    </row>
    <row r="121" spans="1:17" ht="12.75">
      <c r="A121" s="25" t="s">
        <v>7</v>
      </c>
      <c r="B121" s="34">
        <f>Tableau!E126</f>
        <v>0</v>
      </c>
      <c r="C121" s="36">
        <f>Tableau!F126</f>
        <v>0</v>
      </c>
      <c r="D121" s="35">
        <f>Tableau!G126</f>
        <v>0</v>
      </c>
      <c r="E121" s="25" t="s">
        <v>8</v>
      </c>
      <c r="F121" s="30">
        <f>Tableau!I126</f>
        <v>0</v>
      </c>
      <c r="G121" s="30">
        <f>Tableau!J126</f>
        <v>0</v>
      </c>
      <c r="H121" s="31">
        <f>Tableau!K126</f>
        <v>0</v>
      </c>
      <c r="J121" s="40">
        <f>Tableau!C126</f>
        <v>0</v>
      </c>
      <c r="K121" s="40">
        <f>Tableau!B126</f>
        <v>0</v>
      </c>
      <c r="L121" s="55">
        <f t="shared" si="4"/>
        <v>0</v>
      </c>
      <c r="M121" s="55">
        <f t="shared" si="5"/>
        <v>0</v>
      </c>
      <c r="N121" s="41"/>
      <c r="O121" s="41"/>
      <c r="P121" s="41"/>
      <c r="Q121" s="40">
        <f>Tableau!N126</f>
        <v>0</v>
      </c>
    </row>
    <row r="122" spans="1:17" ht="12.75">
      <c r="A122" s="25" t="s">
        <v>7</v>
      </c>
      <c r="B122" s="34">
        <f>Tableau!E127</f>
        <v>0</v>
      </c>
      <c r="C122" s="36">
        <f>Tableau!F127</f>
        <v>0</v>
      </c>
      <c r="D122" s="35">
        <f>Tableau!G127</f>
        <v>0</v>
      </c>
      <c r="E122" s="25" t="s">
        <v>8</v>
      </c>
      <c r="F122" s="30">
        <f>Tableau!I127</f>
        <v>0</v>
      </c>
      <c r="G122" s="30">
        <f>Tableau!J127</f>
        <v>0</v>
      </c>
      <c r="H122" s="31">
        <f>Tableau!K127</f>
        <v>0</v>
      </c>
      <c r="J122" s="40">
        <f>Tableau!C127</f>
        <v>0</v>
      </c>
      <c r="K122" s="40">
        <f>Tableau!B127</f>
        <v>0</v>
      </c>
      <c r="L122" s="55">
        <f t="shared" si="4"/>
        <v>0</v>
      </c>
      <c r="M122" s="55">
        <f t="shared" si="5"/>
        <v>0</v>
      </c>
      <c r="N122" s="41"/>
      <c r="O122" s="41"/>
      <c r="P122" s="41"/>
      <c r="Q122" s="40">
        <f>Tableau!N127</f>
        <v>0</v>
      </c>
    </row>
    <row r="123" spans="1:17" ht="12.75">
      <c r="A123" s="25" t="s">
        <v>7</v>
      </c>
      <c r="B123" s="34">
        <f>Tableau!E128</f>
        <v>0</v>
      </c>
      <c r="C123" s="36">
        <f>Tableau!F128</f>
        <v>0</v>
      </c>
      <c r="D123" s="35">
        <f>Tableau!G128</f>
        <v>0</v>
      </c>
      <c r="E123" s="25" t="s">
        <v>8</v>
      </c>
      <c r="F123" s="30">
        <f>Tableau!I128</f>
        <v>0</v>
      </c>
      <c r="G123" s="30">
        <f>Tableau!J128</f>
        <v>0</v>
      </c>
      <c r="H123" s="31">
        <f>Tableau!K128</f>
        <v>0</v>
      </c>
      <c r="J123" s="40">
        <f>Tableau!C128</f>
        <v>0</v>
      </c>
      <c r="K123" s="40">
        <f>Tableau!B128</f>
        <v>0</v>
      </c>
      <c r="L123" s="55">
        <f t="shared" si="4"/>
        <v>0</v>
      </c>
      <c r="M123" s="55">
        <f t="shared" si="5"/>
        <v>0</v>
      </c>
      <c r="N123" s="41"/>
      <c r="O123" s="41"/>
      <c r="P123" s="41"/>
      <c r="Q123" s="40">
        <f>Tableau!N128</f>
        <v>0</v>
      </c>
    </row>
    <row r="124" spans="1:17" ht="12.75">
      <c r="A124" s="25" t="s">
        <v>7</v>
      </c>
      <c r="B124" s="34">
        <f>Tableau!E129</f>
        <v>0</v>
      </c>
      <c r="C124" s="36">
        <f>Tableau!F129</f>
        <v>0</v>
      </c>
      <c r="D124" s="35">
        <f>Tableau!G129</f>
        <v>0</v>
      </c>
      <c r="E124" s="25" t="s">
        <v>8</v>
      </c>
      <c r="F124" s="30">
        <f>Tableau!I129</f>
        <v>0</v>
      </c>
      <c r="G124" s="30">
        <f>Tableau!J129</f>
        <v>0</v>
      </c>
      <c r="H124" s="31">
        <f>Tableau!K129</f>
        <v>0</v>
      </c>
      <c r="J124" s="40">
        <f>Tableau!C129</f>
        <v>0</v>
      </c>
      <c r="K124" s="40">
        <f>Tableau!B129</f>
        <v>0</v>
      </c>
      <c r="L124" s="55">
        <f t="shared" si="4"/>
        <v>0</v>
      </c>
      <c r="M124" s="55">
        <f t="shared" si="5"/>
        <v>0</v>
      </c>
      <c r="N124" s="41"/>
      <c r="O124" s="41"/>
      <c r="P124" s="41"/>
      <c r="Q124" s="40">
        <f>Tableau!N129</f>
        <v>0</v>
      </c>
    </row>
    <row r="125" spans="1:17" ht="12.75">
      <c r="A125" s="25" t="s">
        <v>7</v>
      </c>
      <c r="B125" s="34">
        <f>Tableau!E130</f>
        <v>0</v>
      </c>
      <c r="C125" s="36">
        <f>Tableau!F130</f>
        <v>0</v>
      </c>
      <c r="D125" s="35">
        <f>Tableau!G130</f>
        <v>0</v>
      </c>
      <c r="E125" s="25" t="s">
        <v>8</v>
      </c>
      <c r="F125" s="30">
        <f>Tableau!I130</f>
        <v>0</v>
      </c>
      <c r="G125" s="30">
        <f>Tableau!J130</f>
        <v>0</v>
      </c>
      <c r="H125" s="31">
        <f>Tableau!K130</f>
        <v>0</v>
      </c>
      <c r="J125" s="40">
        <f>Tableau!C130</f>
        <v>0</v>
      </c>
      <c r="K125" s="40">
        <f>Tableau!B130</f>
        <v>0</v>
      </c>
      <c r="L125" s="55">
        <f t="shared" si="4"/>
        <v>0</v>
      </c>
      <c r="M125" s="55">
        <f t="shared" si="5"/>
        <v>0</v>
      </c>
      <c r="N125" s="41"/>
      <c r="O125" s="41"/>
      <c r="P125" s="41"/>
      <c r="Q125" s="40">
        <f>Tableau!N130</f>
        <v>0</v>
      </c>
    </row>
    <row r="126" spans="1:17" ht="12.75">
      <c r="A126" s="25" t="s">
        <v>7</v>
      </c>
      <c r="B126" s="34">
        <f>Tableau!E131</f>
        <v>0</v>
      </c>
      <c r="C126" s="36">
        <f>Tableau!F131</f>
        <v>0</v>
      </c>
      <c r="D126" s="35">
        <f>Tableau!G131</f>
        <v>0</v>
      </c>
      <c r="E126" s="25" t="s">
        <v>8</v>
      </c>
      <c r="F126" s="30">
        <f>Tableau!I131</f>
        <v>0</v>
      </c>
      <c r="G126" s="30">
        <f>Tableau!J131</f>
        <v>0</v>
      </c>
      <c r="H126" s="31">
        <f>Tableau!K131</f>
        <v>0</v>
      </c>
      <c r="J126" s="40">
        <f>Tableau!C131</f>
        <v>0</v>
      </c>
      <c r="K126" s="40">
        <f>Tableau!B131</f>
        <v>0</v>
      </c>
      <c r="L126" s="55">
        <f t="shared" si="4"/>
        <v>0</v>
      </c>
      <c r="M126" s="55">
        <f t="shared" si="5"/>
        <v>0</v>
      </c>
      <c r="N126" s="41"/>
      <c r="O126" s="41"/>
      <c r="P126" s="41"/>
      <c r="Q126" s="40">
        <f>Tableau!N131</f>
        <v>0</v>
      </c>
    </row>
    <row r="127" spans="1:17" ht="12.75">
      <c r="A127" s="25" t="s">
        <v>7</v>
      </c>
      <c r="B127" s="34">
        <f>Tableau!E132</f>
        <v>0</v>
      </c>
      <c r="C127" s="36">
        <f>Tableau!F132</f>
        <v>0</v>
      </c>
      <c r="D127" s="35">
        <f>Tableau!G132</f>
        <v>0</v>
      </c>
      <c r="E127" s="25" t="s">
        <v>8</v>
      </c>
      <c r="F127" s="30">
        <f>Tableau!I132</f>
        <v>0</v>
      </c>
      <c r="G127" s="30">
        <f>Tableau!J132</f>
        <v>0</v>
      </c>
      <c r="H127" s="31">
        <f>Tableau!K132</f>
        <v>0</v>
      </c>
      <c r="J127" s="40">
        <f>Tableau!C132</f>
        <v>0</v>
      </c>
      <c r="K127" s="40">
        <f>Tableau!B132</f>
        <v>0</v>
      </c>
      <c r="L127" s="55">
        <f t="shared" si="4"/>
        <v>0</v>
      </c>
      <c r="M127" s="55">
        <f t="shared" si="5"/>
        <v>0</v>
      </c>
      <c r="N127" s="41"/>
      <c r="O127" s="41"/>
      <c r="P127" s="41"/>
      <c r="Q127" s="40">
        <f>Tableau!N132</f>
        <v>0</v>
      </c>
    </row>
    <row r="128" spans="1:17" ht="12.75">
      <c r="A128" s="25" t="s">
        <v>7</v>
      </c>
      <c r="B128" s="34">
        <f>Tableau!E133</f>
        <v>0</v>
      </c>
      <c r="C128" s="36">
        <f>Tableau!F133</f>
        <v>0</v>
      </c>
      <c r="D128" s="35">
        <f>Tableau!G133</f>
        <v>0</v>
      </c>
      <c r="E128" s="25" t="s">
        <v>8</v>
      </c>
      <c r="F128" s="30">
        <f>Tableau!I133</f>
        <v>0</v>
      </c>
      <c r="G128" s="30">
        <f>Tableau!J133</f>
        <v>0</v>
      </c>
      <c r="H128" s="31">
        <f>Tableau!K133</f>
        <v>0</v>
      </c>
      <c r="J128" s="40">
        <f>Tableau!C133</f>
        <v>0</v>
      </c>
      <c r="K128" s="40">
        <f>Tableau!B133</f>
        <v>0</v>
      </c>
      <c r="L128" s="55">
        <f t="shared" si="4"/>
        <v>0</v>
      </c>
      <c r="M128" s="55">
        <f t="shared" si="5"/>
        <v>0</v>
      </c>
      <c r="N128" s="41"/>
      <c r="O128" s="41"/>
      <c r="P128" s="41"/>
      <c r="Q128" s="40">
        <f>Tableau!N133</f>
        <v>0</v>
      </c>
    </row>
    <row r="129" spans="1:17" ht="12.75">
      <c r="A129" s="25" t="s">
        <v>7</v>
      </c>
      <c r="B129" s="34">
        <f>Tableau!E134</f>
        <v>0</v>
      </c>
      <c r="C129" s="36">
        <f>Tableau!F134</f>
        <v>0</v>
      </c>
      <c r="D129" s="35">
        <f>Tableau!G134</f>
        <v>0</v>
      </c>
      <c r="E129" s="25" t="s">
        <v>8</v>
      </c>
      <c r="F129" s="30">
        <f>Tableau!I134</f>
        <v>0</v>
      </c>
      <c r="G129" s="30">
        <f>Tableau!J134</f>
        <v>0</v>
      </c>
      <c r="H129" s="31">
        <f>Tableau!K134</f>
        <v>0</v>
      </c>
      <c r="J129" s="40">
        <f>Tableau!C134</f>
        <v>0</v>
      </c>
      <c r="K129" s="40">
        <f>Tableau!B134</f>
        <v>0</v>
      </c>
      <c r="L129" s="55">
        <f t="shared" si="4"/>
        <v>0</v>
      </c>
      <c r="M129" s="55">
        <f t="shared" si="5"/>
        <v>0</v>
      </c>
      <c r="N129" s="41"/>
      <c r="O129" s="41"/>
      <c r="P129" s="41"/>
      <c r="Q129" s="40">
        <f>Tableau!N134</f>
        <v>0</v>
      </c>
    </row>
    <row r="130" spans="1:17" ht="12.75">
      <c r="A130" s="25" t="s">
        <v>7</v>
      </c>
      <c r="B130" s="34">
        <f>Tableau!E135</f>
        <v>0</v>
      </c>
      <c r="C130" s="36">
        <f>Tableau!F135</f>
        <v>0</v>
      </c>
      <c r="D130" s="35">
        <f>Tableau!G135</f>
        <v>0</v>
      </c>
      <c r="E130" s="25" t="s">
        <v>8</v>
      </c>
      <c r="F130" s="30">
        <f>Tableau!I135</f>
        <v>0</v>
      </c>
      <c r="G130" s="30">
        <f>Tableau!J135</f>
        <v>0</v>
      </c>
      <c r="H130" s="31">
        <f>Tableau!K135</f>
        <v>0</v>
      </c>
      <c r="J130" s="40">
        <f>Tableau!C135</f>
        <v>0</v>
      </c>
      <c r="K130" s="40">
        <f>Tableau!B135</f>
        <v>0</v>
      </c>
      <c r="L130" s="55">
        <f t="shared" si="4"/>
        <v>0</v>
      </c>
      <c r="M130" s="55">
        <f t="shared" si="5"/>
        <v>0</v>
      </c>
      <c r="N130" s="41"/>
      <c r="O130" s="41"/>
      <c r="P130" s="41"/>
      <c r="Q130" s="40">
        <f>Tableau!N135</f>
        <v>0</v>
      </c>
    </row>
    <row r="131" spans="1:17" ht="12.75">
      <c r="A131" s="25" t="s">
        <v>7</v>
      </c>
      <c r="B131" s="34">
        <f>Tableau!E136</f>
        <v>0</v>
      </c>
      <c r="C131" s="36">
        <f>Tableau!F136</f>
        <v>0</v>
      </c>
      <c r="D131" s="35">
        <f>Tableau!G136</f>
        <v>0</v>
      </c>
      <c r="E131" s="25" t="s">
        <v>8</v>
      </c>
      <c r="F131" s="30">
        <f>Tableau!I136</f>
        <v>0</v>
      </c>
      <c r="G131" s="30">
        <f>Tableau!J136</f>
        <v>0</v>
      </c>
      <c r="H131" s="31">
        <f>Tableau!K136</f>
        <v>0</v>
      </c>
      <c r="J131" s="40">
        <f>Tableau!C136</f>
        <v>0</v>
      </c>
      <c r="K131" s="40">
        <f>Tableau!B136</f>
        <v>0</v>
      </c>
      <c r="L131" s="55">
        <f t="shared" si="4"/>
        <v>0</v>
      </c>
      <c r="M131" s="55">
        <f t="shared" si="5"/>
        <v>0</v>
      </c>
      <c r="N131" s="41"/>
      <c r="O131" s="41"/>
      <c r="P131" s="41"/>
      <c r="Q131" s="40">
        <f>Tableau!N136</f>
        <v>0</v>
      </c>
    </row>
    <row r="132" spans="1:17" ht="12.75">
      <c r="A132" s="25" t="s">
        <v>7</v>
      </c>
      <c r="B132" s="34">
        <f>Tableau!E137</f>
        <v>0</v>
      </c>
      <c r="C132" s="36">
        <f>Tableau!F137</f>
        <v>0</v>
      </c>
      <c r="D132" s="35">
        <f>Tableau!G137</f>
        <v>0</v>
      </c>
      <c r="E132" s="25" t="s">
        <v>8</v>
      </c>
      <c r="F132" s="30">
        <f>Tableau!I137</f>
        <v>0</v>
      </c>
      <c r="G132" s="30">
        <f>Tableau!J137</f>
        <v>0</v>
      </c>
      <c r="H132" s="31">
        <f>Tableau!K137</f>
        <v>0</v>
      </c>
      <c r="J132" s="40">
        <f>Tableau!C137</f>
        <v>0</v>
      </c>
      <c r="K132" s="40">
        <f>Tableau!B137</f>
        <v>0</v>
      </c>
      <c r="L132" s="55">
        <f t="shared" si="4"/>
        <v>0</v>
      </c>
      <c r="M132" s="55">
        <f t="shared" si="5"/>
        <v>0</v>
      </c>
      <c r="N132" s="41"/>
      <c r="O132" s="41"/>
      <c r="P132" s="41"/>
      <c r="Q132" s="40">
        <f>Tableau!N137</f>
        <v>0</v>
      </c>
    </row>
    <row r="133" spans="1:17" ht="12.75">
      <c r="A133" s="25" t="s">
        <v>7</v>
      </c>
      <c r="B133" s="34">
        <f>Tableau!E138</f>
        <v>0</v>
      </c>
      <c r="C133" s="36">
        <f>Tableau!F138</f>
        <v>0</v>
      </c>
      <c r="D133" s="35">
        <f>Tableau!G138</f>
        <v>0</v>
      </c>
      <c r="E133" s="25" t="s">
        <v>8</v>
      </c>
      <c r="F133" s="30">
        <f>Tableau!I138</f>
        <v>0</v>
      </c>
      <c r="G133" s="30">
        <f>Tableau!J138</f>
        <v>0</v>
      </c>
      <c r="H133" s="31">
        <f>Tableau!K138</f>
        <v>0</v>
      </c>
      <c r="J133" s="40">
        <f>Tableau!C138</f>
        <v>0</v>
      </c>
      <c r="K133" s="40">
        <f>Tableau!B138</f>
        <v>0</v>
      </c>
      <c r="L133" s="55">
        <f t="shared" si="4"/>
        <v>0</v>
      </c>
      <c r="M133" s="55">
        <f t="shared" si="5"/>
        <v>0</v>
      </c>
      <c r="N133" s="41"/>
      <c r="O133" s="41"/>
      <c r="P133" s="41"/>
      <c r="Q133" s="40">
        <f>Tableau!N138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MARCHAND Thierry CNE</cp:lastModifiedBy>
  <cp:lastPrinted>2018-06-20T11:31:24Z</cp:lastPrinted>
  <dcterms:created xsi:type="dcterms:W3CDTF">2004-03-22T08:53:17Z</dcterms:created>
  <dcterms:modified xsi:type="dcterms:W3CDTF">2021-05-28T08:18:48Z</dcterms:modified>
  <cp:category/>
  <cp:version/>
  <cp:contentType/>
  <cp:contentStatus/>
</cp:coreProperties>
</file>